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 activeTab="1"/>
  </bookViews>
  <sheets>
    <sheet name="Город" sheetId="2" r:id="rId1"/>
    <sheet name="Область" sheetId="1" r:id="rId2"/>
  </sheets>
  <calcPr calcId="125725"/>
</workbook>
</file>

<file path=xl/calcChain.xml><?xml version="1.0" encoding="utf-8"?>
<calcChain xmlns="http://schemas.openxmlformats.org/spreadsheetml/2006/main">
  <c r="C66" i="2"/>
  <c r="D66"/>
  <c r="E66"/>
  <c r="F66"/>
  <c r="G66"/>
  <c r="H66"/>
  <c r="I66"/>
  <c r="J66"/>
  <c r="K66"/>
  <c r="L66"/>
  <c r="M66"/>
  <c r="B6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F6"/>
  <c r="H6"/>
  <c r="I6"/>
  <c r="J6" s="1"/>
  <c r="K6"/>
  <c r="L6"/>
  <c r="M6" s="1"/>
  <c r="E6"/>
  <c r="C66" i="1"/>
  <c r="D66"/>
  <c r="E66"/>
  <c r="F66"/>
  <c r="G66"/>
  <c r="H66"/>
  <c r="I66"/>
  <c r="J66"/>
  <c r="K66"/>
  <c r="L66"/>
  <c r="M66"/>
  <c r="B6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F6"/>
  <c r="H6"/>
  <c r="I6"/>
  <c r="J6" s="1"/>
  <c r="K6"/>
  <c r="L6"/>
  <c r="M6" s="1"/>
  <c r="E6"/>
  <c r="G6" i="2" l="1"/>
  <c r="G6" i="1"/>
</calcChain>
</file>

<file path=xl/sharedStrings.xml><?xml version="1.0" encoding="utf-8"?>
<sst xmlns="http://schemas.openxmlformats.org/spreadsheetml/2006/main" count="166" uniqueCount="71">
  <si>
    <t>Погибло людей</t>
  </si>
  <si>
    <t>Травмировано людей</t>
  </si>
  <si>
    <t>Спасено людей</t>
  </si>
  <si>
    <t>Эвакуировано людей</t>
  </si>
  <si>
    <t>Объект пожара</t>
  </si>
  <si>
    <t>Здания производственного назначения</t>
  </si>
  <si>
    <t>Складские здания</t>
  </si>
  <si>
    <t>Здания для хранения автомобилей и др. колесных ТС</t>
  </si>
  <si>
    <t>Здания,сооружения и помещения предприятий торговли</t>
  </si>
  <si>
    <t>Здания, помещения учебно-воспитательного назначения</t>
  </si>
  <si>
    <t>Здания,сооружения и помещения для культурно-досуговой деятельности населения и религиозных обрядов</t>
  </si>
  <si>
    <t>Здания, помещения здравоохранения и социального обслуживания населения</t>
  </si>
  <si>
    <t>Административные здания</t>
  </si>
  <si>
    <t>Здания жилого назначения и надворные постройки</t>
  </si>
  <si>
    <t>-в т.ч. многоквартирные жилые дома</t>
  </si>
  <si>
    <t>-в т.ч. двухквартирные жилые дома</t>
  </si>
  <si>
    <t>-в т.ч. одноквартирные жилые дома</t>
  </si>
  <si>
    <t>-в т.ч. надворные постройки</t>
  </si>
  <si>
    <t>-в т.ч. дачи</t>
  </si>
  <si>
    <t>Здания, сооружения сельскохозяйственного назначения</t>
  </si>
  <si>
    <t>Строящиеся (реконструируемые) здания (сооружения)</t>
  </si>
  <si>
    <t>Сооружения, установки промышленного назначения</t>
  </si>
  <si>
    <t>Места откр. хранения веществ,материалов, с/х угодья и пр. откр. территории, мусор вне здания, трава</t>
  </si>
  <si>
    <t>-в т.ч. сухая трава</t>
  </si>
  <si>
    <t>Транспортные средства</t>
  </si>
  <si>
    <t>Прочие обьекты пожара</t>
  </si>
  <si>
    <t>Здания, помещения сервисного обслуживания населения</t>
  </si>
  <si>
    <t>Здания и помещение для временного пребывания (проживания) людей</t>
  </si>
  <si>
    <t>Неэксплуатируемые здания (сооружения)</t>
  </si>
  <si>
    <t>Носильные вещи (вещи на человеке)</t>
  </si>
  <si>
    <t>Отдельно стоящая хозяйственная постройка</t>
  </si>
  <si>
    <t>Объекты  на АЗС</t>
  </si>
  <si>
    <t>Бесхозное здание</t>
  </si>
  <si>
    <t>Мусор в жилом доме</t>
  </si>
  <si>
    <t>Мусор в здании (кроме жилого дома)</t>
  </si>
  <si>
    <t>Прямой ущерб, тыс. руб.</t>
  </si>
  <si>
    <t>Количество пожаров</t>
  </si>
  <si>
    <t>с 19.04 по 25.04</t>
  </si>
  <si>
    <t>2021 г.</t>
  </si>
  <si>
    <t>2020 г.</t>
  </si>
  <si>
    <t>с начала месяца</t>
  </si>
  <si>
    <t>на 25.04</t>
  </si>
  <si>
    <t>с начала года</t>
  </si>
  <si>
    <t>%</t>
  </si>
  <si>
    <t>Сводная таблица оперативной обстановки с пожарами в Новосибирской области</t>
  </si>
  <si>
    <t>Предположительные причины пожаров в Новосибирской области</t>
  </si>
  <si>
    <t>Причина</t>
  </si>
  <si>
    <t>Пожары</t>
  </si>
  <si>
    <t>Погибло</t>
  </si>
  <si>
    <t>Травмы</t>
  </si>
  <si>
    <t>Неисправность производственного оборудовавния, нарушение техн.процесса</t>
  </si>
  <si>
    <t>Нарушение правил устройства и эксплуатации эл.оборудования</t>
  </si>
  <si>
    <t>Нарушение ППБ при проведении электрогазосварочных работ</t>
  </si>
  <si>
    <t>Нарушение ПУЭ печей</t>
  </si>
  <si>
    <t>Нарушение правил устройства и эксплуатации теплогенерирующих установок</t>
  </si>
  <si>
    <t>Неосторожное обращение с огнем</t>
  </si>
  <si>
    <t>-в т.ч. неосторожность при курении</t>
  </si>
  <si>
    <t>-в т.ч. детская шалость</t>
  </si>
  <si>
    <t>Нарушение правил устройства и эксплуатации транспортных средств</t>
  </si>
  <si>
    <t>Нарушение правил устройства и эксплуатации газового оборудования</t>
  </si>
  <si>
    <t>Нарушение правил эксплуатации бытовых керосиновых, бензиновых и др. устройств</t>
  </si>
  <si>
    <t>Нарушение правил пожарной безопасности при проведении огневых работ</t>
  </si>
  <si>
    <t>Взрывы</t>
  </si>
  <si>
    <t>Самовозгорание веществ и материалов</t>
  </si>
  <si>
    <t>Грозовые разряды</t>
  </si>
  <si>
    <t>Нарушение правил пожарной безопасности при использовании пиротехнических изделий</t>
  </si>
  <si>
    <t>Неустановленные и прочие причины</t>
  </si>
  <si>
    <t>Поджог</t>
  </si>
  <si>
    <t>Всего</t>
  </si>
  <si>
    <t>Сводная таблица оперативной обстановки с пожарами в г.Новосибирске</t>
  </si>
  <si>
    <t>Предположительные причины пожаров в г.Новосибирске</t>
  </si>
</sst>
</file>

<file path=xl/styles.xml><?xml version="1.0" encoding="utf-8"?>
<styleSheet xmlns="http://schemas.openxmlformats.org/spreadsheetml/2006/main">
  <numFmts count="1">
    <numFmt numFmtId="164" formatCode="0;0;\ 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0" borderId="20" xfId="0" applyFont="1" applyBorder="1"/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Continuous" vertical="center"/>
    </xf>
    <xf numFmtId="0" fontId="1" fillId="0" borderId="28" xfId="0" applyFont="1" applyBorder="1" applyAlignment="1">
      <alignment horizontal="centerContinuous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4" fontId="2" fillId="0" borderId="32" xfId="0" applyNumberFormat="1" applyFont="1" applyBorder="1"/>
    <xf numFmtId="164" fontId="2" fillId="0" borderId="33" xfId="0" applyNumberFormat="1" applyFont="1" applyBorder="1"/>
    <xf numFmtId="164" fontId="2" fillId="0" borderId="34" xfId="0" applyNumberFormat="1" applyFont="1" applyBorder="1"/>
    <xf numFmtId="0" fontId="1" fillId="0" borderId="24" xfId="0" applyFont="1" applyBorder="1" applyAlignment="1">
      <alignment horizontal="centerContinuous" vertical="center"/>
    </xf>
    <xf numFmtId="0" fontId="1" fillId="0" borderId="25" xfId="0" applyFont="1" applyBorder="1" applyAlignment="1">
      <alignment horizontal="centerContinuous" vertical="center"/>
    </xf>
    <xf numFmtId="0" fontId="1" fillId="0" borderId="26" xfId="0" applyFont="1" applyBorder="1" applyAlignment="1">
      <alignment horizontal="centerContinuous" vertical="center"/>
    </xf>
    <xf numFmtId="0" fontId="1" fillId="0" borderId="29" xfId="0" applyFont="1" applyBorder="1" applyAlignment="1">
      <alignment horizontal="centerContinuous" vertical="center"/>
    </xf>
    <xf numFmtId="164" fontId="1" fillId="0" borderId="31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Continuous" vertical="center"/>
    </xf>
    <xf numFmtId="0" fontId="1" fillId="0" borderId="31" xfId="0" applyFont="1" applyBorder="1" applyAlignment="1">
      <alignment horizontal="centerContinuous" vertical="center"/>
    </xf>
    <xf numFmtId="0" fontId="1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1" fillId="0" borderId="37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64" fontId="1" fillId="0" borderId="35" xfId="0" applyNumberFormat="1" applyFont="1" applyBorder="1" applyAlignment="1">
      <alignment vertical="center"/>
    </xf>
    <xf numFmtId="164" fontId="1" fillId="0" borderId="30" xfId="0" applyNumberFormat="1" applyFont="1" applyBorder="1" applyAlignment="1">
      <alignment vertical="center"/>
    </xf>
    <xf numFmtId="164" fontId="1" fillId="0" borderId="28" xfId="0" applyNumberFormat="1" applyFont="1" applyBorder="1" applyAlignment="1">
      <alignment vertical="center"/>
    </xf>
    <xf numFmtId="164" fontId="1" fillId="0" borderId="31" xfId="0" applyNumberFormat="1" applyFont="1" applyBorder="1" applyAlignment="1">
      <alignment vertical="center"/>
    </xf>
    <xf numFmtId="164" fontId="1" fillId="0" borderId="32" xfId="0" applyNumberFormat="1" applyFont="1" applyBorder="1" applyAlignment="1">
      <alignment vertical="center"/>
    </xf>
    <xf numFmtId="164" fontId="1" fillId="0" borderId="33" xfId="0" applyNumberFormat="1" applyFont="1" applyBorder="1" applyAlignment="1">
      <alignment vertical="center"/>
    </xf>
    <xf numFmtId="164" fontId="1" fillId="0" borderId="34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Continuous"/>
    </xf>
    <xf numFmtId="0" fontId="2" fillId="0" borderId="23" xfId="0" applyFont="1" applyBorder="1"/>
    <xf numFmtId="0" fontId="2" fillId="0" borderId="38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39" xfId="0" applyFont="1" applyBorder="1"/>
    <xf numFmtId="0" fontId="1" fillId="0" borderId="39" xfId="0" applyFont="1" applyBorder="1"/>
    <xf numFmtId="0" fontId="1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66"/>
  <sheetViews>
    <sheetView workbookViewId="0"/>
  </sheetViews>
  <sheetFormatPr defaultRowHeight="13.8"/>
  <cols>
    <col min="1" max="1" width="27.77734375" style="1" customWidth="1"/>
    <col min="2" max="10" width="7.77734375" style="1" customWidth="1"/>
    <col min="11" max="16384" width="8.88671875" style="1"/>
  </cols>
  <sheetData>
    <row r="2" spans="1:13" ht="14.4" thickBot="1">
      <c r="A2" s="59" t="s">
        <v>69</v>
      </c>
      <c r="B2" s="59"/>
      <c r="C2" s="59"/>
      <c r="D2" s="59"/>
      <c r="E2" s="25"/>
      <c r="F2" s="25"/>
      <c r="G2" s="25"/>
      <c r="H2" s="25"/>
      <c r="I2" s="25"/>
      <c r="J2" s="25"/>
      <c r="K2" s="25"/>
      <c r="L2" s="25"/>
      <c r="M2" s="25"/>
    </row>
    <row r="3" spans="1:13" ht="14.4" thickBot="1">
      <c r="A3" s="2"/>
      <c r="B3" s="3"/>
      <c r="C3" s="3"/>
      <c r="D3" s="3"/>
      <c r="E3" s="22" t="s">
        <v>37</v>
      </c>
      <c r="F3" s="23"/>
      <c r="G3" s="15" t="s">
        <v>43</v>
      </c>
      <c r="H3" s="23" t="s">
        <v>40</v>
      </c>
      <c r="I3" s="23"/>
      <c r="J3" s="14" t="s">
        <v>43</v>
      </c>
      <c r="K3" s="22" t="s">
        <v>42</v>
      </c>
      <c r="L3" s="23"/>
      <c r="M3" s="15" t="s">
        <v>43</v>
      </c>
    </row>
    <row r="4" spans="1:13">
      <c r="A4" s="4"/>
      <c r="B4" s="5"/>
      <c r="C4" s="5"/>
      <c r="D4" s="5"/>
      <c r="E4" s="20" t="s">
        <v>38</v>
      </c>
      <c r="F4" s="14" t="s">
        <v>39</v>
      </c>
      <c r="G4" s="17"/>
      <c r="H4" s="29" t="s">
        <v>41</v>
      </c>
      <c r="I4" s="29" t="s">
        <v>41</v>
      </c>
      <c r="J4" s="16"/>
      <c r="K4" s="30" t="s">
        <v>41</v>
      </c>
      <c r="L4" s="29" t="s">
        <v>41</v>
      </c>
      <c r="M4" s="17"/>
    </row>
    <row r="5" spans="1:13" ht="14.4" thickBot="1">
      <c r="A5" s="4"/>
      <c r="B5" s="5"/>
      <c r="C5" s="5"/>
      <c r="D5" s="5"/>
      <c r="E5" s="21"/>
      <c r="F5" s="18"/>
      <c r="G5" s="19"/>
      <c r="H5" s="18" t="s">
        <v>38</v>
      </c>
      <c r="I5" s="18" t="s">
        <v>39</v>
      </c>
      <c r="J5" s="18"/>
      <c r="K5" s="21" t="s">
        <v>38</v>
      </c>
      <c r="L5" s="18" t="s">
        <v>39</v>
      </c>
      <c r="M5" s="19"/>
    </row>
    <row r="6" spans="1:13" ht="14.4" thickBot="1">
      <c r="A6" s="31" t="s">
        <v>36</v>
      </c>
      <c r="B6" s="60"/>
      <c r="C6" s="60"/>
      <c r="D6" s="61"/>
      <c r="E6" s="26">
        <f>SUM(E11:E41)-SUMIF($A11:$A41,"Здания жилого назначения и надворные постройки",E11:E41)-SUMIF($A11:$A41,"-в т.ч. сухая трава",E11:E41)</f>
        <v>108</v>
      </c>
      <c r="F6" s="27">
        <f t="shared" ref="F6:L6" si="0">SUM(F11:F41)-SUMIF($A11:$A41,"Здания жилого назначения и надворные постройки",F11:F41)-SUMIF($A11:$A41,"-в т.ч. сухая трава",F11:F41)</f>
        <v>262</v>
      </c>
      <c r="G6" s="28">
        <f>IF(F6&lt;&gt;0,ROUND((E6/F6-1)*100,1),"")</f>
        <v>-58.8</v>
      </c>
      <c r="H6" s="27">
        <f t="shared" si="0"/>
        <v>237</v>
      </c>
      <c r="I6" s="27">
        <f t="shared" si="0"/>
        <v>527</v>
      </c>
      <c r="J6" s="27">
        <f>IF(I6&lt;&gt;0,ROUND((H6/I6-1)*100,1),"")</f>
        <v>-55</v>
      </c>
      <c r="K6" s="26">
        <f t="shared" si="0"/>
        <v>776</v>
      </c>
      <c r="L6" s="27">
        <f t="shared" si="0"/>
        <v>962</v>
      </c>
      <c r="M6" s="28">
        <f>IF(L6&lt;&gt;0,ROUND((K6/L6-1)*100,1),"")</f>
        <v>-19.3</v>
      </c>
    </row>
    <row r="7" spans="1:13" ht="14.4" thickBot="1">
      <c r="A7" s="31" t="s">
        <v>0</v>
      </c>
      <c r="B7" s="60"/>
      <c r="C7" s="60"/>
      <c r="D7" s="61"/>
      <c r="E7" s="26">
        <v>0</v>
      </c>
      <c r="F7" s="27">
        <v>0</v>
      </c>
      <c r="G7" s="28" t="str">
        <f t="shared" ref="G7:G42" si="1">IF(F7&lt;&gt;0,ROUND((E7/F7-1)*100,1),"")</f>
        <v/>
      </c>
      <c r="H7" s="27">
        <v>2</v>
      </c>
      <c r="I7" s="27">
        <v>3</v>
      </c>
      <c r="J7" s="27">
        <f t="shared" ref="J7:J42" si="2">IF(I7&lt;&gt;0,ROUND((H7/I7-1)*100,1),"")</f>
        <v>-33.299999999999997</v>
      </c>
      <c r="K7" s="26">
        <v>30</v>
      </c>
      <c r="L7" s="27">
        <v>16</v>
      </c>
      <c r="M7" s="28">
        <f t="shared" ref="M7:M42" si="3">IF(L7&lt;&gt;0,ROUND((K7/L7-1)*100,1),"")</f>
        <v>87.5</v>
      </c>
    </row>
    <row r="8" spans="1:13" ht="14.4" thickBot="1">
      <c r="A8" s="31" t="s">
        <v>1</v>
      </c>
      <c r="B8" s="60"/>
      <c r="C8" s="60"/>
      <c r="D8" s="61"/>
      <c r="E8" s="11">
        <v>2</v>
      </c>
      <c r="F8" s="12">
        <v>8</v>
      </c>
      <c r="G8" s="13">
        <f t="shared" si="1"/>
        <v>-75</v>
      </c>
      <c r="H8" s="12">
        <v>6</v>
      </c>
      <c r="I8" s="12">
        <v>20</v>
      </c>
      <c r="J8" s="12">
        <f t="shared" si="2"/>
        <v>-70</v>
      </c>
      <c r="K8" s="11">
        <v>40</v>
      </c>
      <c r="L8" s="12">
        <v>52</v>
      </c>
      <c r="M8" s="13">
        <f t="shared" si="3"/>
        <v>-23.1</v>
      </c>
    </row>
    <row r="9" spans="1:13" ht="14.4" thickBot="1">
      <c r="A9" s="31" t="s">
        <v>2</v>
      </c>
      <c r="B9" s="60"/>
      <c r="C9" s="60"/>
      <c r="D9" s="61"/>
      <c r="E9" s="11">
        <v>13</v>
      </c>
      <c r="F9" s="12">
        <v>20</v>
      </c>
      <c r="G9" s="13">
        <f t="shared" si="1"/>
        <v>-35</v>
      </c>
      <c r="H9" s="12">
        <v>52</v>
      </c>
      <c r="I9" s="12">
        <v>83</v>
      </c>
      <c r="J9" s="12">
        <f t="shared" si="2"/>
        <v>-37.299999999999997</v>
      </c>
      <c r="K9" s="11">
        <v>289</v>
      </c>
      <c r="L9" s="12">
        <v>205</v>
      </c>
      <c r="M9" s="13">
        <f t="shared" si="3"/>
        <v>41</v>
      </c>
    </row>
    <row r="10" spans="1:13" ht="14.4" thickBot="1">
      <c r="A10" s="31" t="s">
        <v>3</v>
      </c>
      <c r="B10" s="60"/>
      <c r="C10" s="60"/>
      <c r="D10" s="61"/>
      <c r="E10" s="11">
        <v>22</v>
      </c>
      <c r="F10" s="12">
        <v>132</v>
      </c>
      <c r="G10" s="13">
        <f t="shared" si="1"/>
        <v>-83.3</v>
      </c>
      <c r="H10" s="12">
        <v>766</v>
      </c>
      <c r="I10" s="12">
        <v>288</v>
      </c>
      <c r="J10" s="12">
        <f t="shared" si="2"/>
        <v>166</v>
      </c>
      <c r="K10" s="11">
        <v>3946</v>
      </c>
      <c r="L10" s="12">
        <v>1564</v>
      </c>
      <c r="M10" s="13">
        <f t="shared" si="3"/>
        <v>152.30000000000001</v>
      </c>
    </row>
    <row r="11" spans="1:13">
      <c r="A11" s="62" t="s">
        <v>4</v>
      </c>
      <c r="B11" s="63"/>
      <c r="C11" s="63"/>
      <c r="D11" s="64"/>
      <c r="E11" s="8"/>
      <c r="F11" s="9"/>
      <c r="G11" s="10" t="str">
        <f t="shared" si="1"/>
        <v/>
      </c>
      <c r="H11" s="9"/>
      <c r="I11" s="9"/>
      <c r="J11" s="9" t="str">
        <f t="shared" si="2"/>
        <v/>
      </c>
      <c r="K11" s="8"/>
      <c r="L11" s="9"/>
      <c r="M11" s="10" t="str">
        <f t="shared" si="3"/>
        <v/>
      </c>
    </row>
    <row r="12" spans="1:13">
      <c r="A12" s="6" t="s">
        <v>5</v>
      </c>
      <c r="B12" s="7"/>
      <c r="C12" s="7"/>
      <c r="D12" s="65"/>
      <c r="E12" s="8">
        <v>0</v>
      </c>
      <c r="F12" s="9">
        <v>2</v>
      </c>
      <c r="G12" s="10">
        <f t="shared" si="1"/>
        <v>-100</v>
      </c>
      <c r="H12" s="9">
        <v>0</v>
      </c>
      <c r="I12" s="9">
        <v>4</v>
      </c>
      <c r="J12" s="9">
        <f t="shared" si="2"/>
        <v>-100</v>
      </c>
      <c r="K12" s="8">
        <v>8</v>
      </c>
      <c r="L12" s="9">
        <v>8</v>
      </c>
      <c r="M12" s="10">
        <f t="shared" si="3"/>
        <v>0</v>
      </c>
    </row>
    <row r="13" spans="1:13">
      <c r="A13" s="6" t="s">
        <v>6</v>
      </c>
      <c r="B13" s="7"/>
      <c r="C13" s="7"/>
      <c r="D13" s="65"/>
      <c r="E13" s="8">
        <v>1</v>
      </c>
      <c r="F13" s="9">
        <v>0</v>
      </c>
      <c r="G13" s="10" t="str">
        <f t="shared" si="1"/>
        <v/>
      </c>
      <c r="H13" s="9">
        <v>3</v>
      </c>
      <c r="I13" s="9">
        <v>0</v>
      </c>
      <c r="J13" s="9" t="str">
        <f t="shared" si="2"/>
        <v/>
      </c>
      <c r="K13" s="8">
        <v>7</v>
      </c>
      <c r="L13" s="9">
        <v>4</v>
      </c>
      <c r="M13" s="10">
        <f t="shared" si="3"/>
        <v>75</v>
      </c>
    </row>
    <row r="14" spans="1:13">
      <c r="A14" s="6" t="s">
        <v>7</v>
      </c>
      <c r="B14" s="7"/>
      <c r="C14" s="7"/>
      <c r="D14" s="65"/>
      <c r="E14" s="8">
        <v>0</v>
      </c>
      <c r="F14" s="9">
        <v>3</v>
      </c>
      <c r="G14" s="10">
        <f t="shared" si="1"/>
        <v>-100</v>
      </c>
      <c r="H14" s="9">
        <v>3</v>
      </c>
      <c r="I14" s="9">
        <v>6</v>
      </c>
      <c r="J14" s="9">
        <f t="shared" si="2"/>
        <v>-50</v>
      </c>
      <c r="K14" s="8">
        <v>13</v>
      </c>
      <c r="L14" s="9">
        <v>10</v>
      </c>
      <c r="M14" s="10">
        <f t="shared" si="3"/>
        <v>30</v>
      </c>
    </row>
    <row r="15" spans="1:13">
      <c r="A15" s="6" t="s">
        <v>8</v>
      </c>
      <c r="B15" s="7"/>
      <c r="C15" s="7"/>
      <c r="D15" s="65"/>
      <c r="E15" s="8">
        <v>0</v>
      </c>
      <c r="F15" s="9">
        <v>3</v>
      </c>
      <c r="G15" s="10">
        <f t="shared" si="1"/>
        <v>-100</v>
      </c>
      <c r="H15" s="9">
        <v>3</v>
      </c>
      <c r="I15" s="9">
        <v>4</v>
      </c>
      <c r="J15" s="9">
        <f t="shared" si="2"/>
        <v>-25</v>
      </c>
      <c r="K15" s="8">
        <v>13</v>
      </c>
      <c r="L15" s="9">
        <v>16</v>
      </c>
      <c r="M15" s="10">
        <f t="shared" si="3"/>
        <v>-18.8</v>
      </c>
    </row>
    <row r="16" spans="1:13">
      <c r="A16" s="6" t="s">
        <v>9</v>
      </c>
      <c r="B16" s="7"/>
      <c r="C16" s="7"/>
      <c r="D16" s="65"/>
      <c r="E16" s="8">
        <v>0</v>
      </c>
      <c r="F16" s="9">
        <v>0</v>
      </c>
      <c r="G16" s="10" t="str">
        <f t="shared" si="1"/>
        <v/>
      </c>
      <c r="H16" s="9">
        <v>0</v>
      </c>
      <c r="I16" s="9">
        <v>0</v>
      </c>
      <c r="J16" s="9" t="str">
        <f t="shared" si="2"/>
        <v/>
      </c>
      <c r="K16" s="8">
        <v>2</v>
      </c>
      <c r="L16" s="9">
        <v>0</v>
      </c>
      <c r="M16" s="10" t="str">
        <f t="shared" si="3"/>
        <v/>
      </c>
    </row>
    <row r="17" spans="1:13">
      <c r="A17" s="6" t="s">
        <v>10</v>
      </c>
      <c r="B17" s="7"/>
      <c r="C17" s="7"/>
      <c r="D17" s="65"/>
      <c r="E17" s="8">
        <v>0</v>
      </c>
      <c r="F17" s="9">
        <v>0</v>
      </c>
      <c r="G17" s="10" t="str">
        <f t="shared" si="1"/>
        <v/>
      </c>
      <c r="H17" s="9">
        <v>0</v>
      </c>
      <c r="I17" s="9">
        <v>0</v>
      </c>
      <c r="J17" s="9" t="str">
        <f t="shared" si="2"/>
        <v/>
      </c>
      <c r="K17" s="8">
        <v>1</v>
      </c>
      <c r="L17" s="9">
        <v>1</v>
      </c>
      <c r="M17" s="10">
        <f t="shared" si="3"/>
        <v>0</v>
      </c>
    </row>
    <row r="18" spans="1:13">
      <c r="A18" s="6" t="s">
        <v>11</v>
      </c>
      <c r="B18" s="7"/>
      <c r="C18" s="7"/>
      <c r="D18" s="65"/>
      <c r="E18" s="8">
        <v>0</v>
      </c>
      <c r="F18" s="9">
        <v>0</v>
      </c>
      <c r="G18" s="10" t="str">
        <f t="shared" si="1"/>
        <v/>
      </c>
      <c r="H18" s="9">
        <v>0</v>
      </c>
      <c r="I18" s="9">
        <v>0</v>
      </c>
      <c r="J18" s="9" t="str">
        <f t="shared" si="2"/>
        <v/>
      </c>
      <c r="K18" s="8">
        <v>2</v>
      </c>
      <c r="L18" s="9">
        <v>0</v>
      </c>
      <c r="M18" s="10" t="str">
        <f t="shared" si="3"/>
        <v/>
      </c>
    </row>
    <row r="19" spans="1:13">
      <c r="A19" s="6" t="s">
        <v>12</v>
      </c>
      <c r="B19" s="7"/>
      <c r="C19" s="7"/>
      <c r="D19" s="65"/>
      <c r="E19" s="8">
        <v>1</v>
      </c>
      <c r="F19" s="9">
        <v>0</v>
      </c>
      <c r="G19" s="10" t="str">
        <f t="shared" si="1"/>
        <v/>
      </c>
      <c r="H19" s="9">
        <v>3</v>
      </c>
      <c r="I19" s="9">
        <v>0</v>
      </c>
      <c r="J19" s="9" t="str">
        <f t="shared" si="2"/>
        <v/>
      </c>
      <c r="K19" s="8">
        <v>10</v>
      </c>
      <c r="L19" s="9">
        <v>5</v>
      </c>
      <c r="M19" s="10">
        <f t="shared" si="3"/>
        <v>100</v>
      </c>
    </row>
    <row r="20" spans="1:13">
      <c r="A20" s="6" t="s">
        <v>13</v>
      </c>
      <c r="B20" s="7"/>
      <c r="C20" s="7"/>
      <c r="D20" s="65"/>
      <c r="E20" s="8">
        <v>18</v>
      </c>
      <c r="F20" s="9">
        <v>27</v>
      </c>
      <c r="G20" s="10">
        <f t="shared" si="1"/>
        <v>-33.299999999999997</v>
      </c>
      <c r="H20" s="9">
        <v>70</v>
      </c>
      <c r="I20" s="9">
        <v>61</v>
      </c>
      <c r="J20" s="9">
        <f t="shared" si="2"/>
        <v>14.8</v>
      </c>
      <c r="K20" s="8">
        <v>310</v>
      </c>
      <c r="L20" s="9">
        <v>192</v>
      </c>
      <c r="M20" s="10">
        <f t="shared" si="3"/>
        <v>61.5</v>
      </c>
    </row>
    <row r="21" spans="1:13">
      <c r="A21" s="6" t="s">
        <v>14</v>
      </c>
      <c r="B21" s="7"/>
      <c r="C21" s="7"/>
      <c r="D21" s="65"/>
      <c r="E21" s="8">
        <v>9</v>
      </c>
      <c r="F21" s="9">
        <v>10</v>
      </c>
      <c r="G21" s="10">
        <f t="shared" si="1"/>
        <v>-10</v>
      </c>
      <c r="H21" s="9">
        <v>39</v>
      </c>
      <c r="I21" s="9">
        <v>22</v>
      </c>
      <c r="J21" s="9">
        <f t="shared" si="2"/>
        <v>77.3</v>
      </c>
      <c r="K21" s="8">
        <v>133</v>
      </c>
      <c r="L21" s="9">
        <v>62</v>
      </c>
      <c r="M21" s="10">
        <f t="shared" si="3"/>
        <v>114.5</v>
      </c>
    </row>
    <row r="22" spans="1:13">
      <c r="A22" s="6" t="s">
        <v>15</v>
      </c>
      <c r="B22" s="7"/>
      <c r="C22" s="7"/>
      <c r="D22" s="65"/>
      <c r="E22" s="8">
        <v>0</v>
      </c>
      <c r="F22" s="9">
        <v>1</v>
      </c>
      <c r="G22" s="10">
        <f t="shared" si="1"/>
        <v>-100</v>
      </c>
      <c r="H22" s="9">
        <v>1</v>
      </c>
      <c r="I22" s="9">
        <v>2</v>
      </c>
      <c r="J22" s="9">
        <f t="shared" si="2"/>
        <v>-50</v>
      </c>
      <c r="K22" s="8">
        <v>10</v>
      </c>
      <c r="L22" s="9">
        <v>11</v>
      </c>
      <c r="M22" s="10">
        <f t="shared" si="3"/>
        <v>-9.1</v>
      </c>
    </row>
    <row r="23" spans="1:13">
      <c r="A23" s="6" t="s">
        <v>16</v>
      </c>
      <c r="B23" s="7"/>
      <c r="C23" s="7"/>
      <c r="D23" s="65"/>
      <c r="E23" s="8">
        <v>5</v>
      </c>
      <c r="F23" s="9">
        <v>4</v>
      </c>
      <c r="G23" s="10">
        <f t="shared" si="1"/>
        <v>25</v>
      </c>
      <c r="H23" s="9">
        <v>12</v>
      </c>
      <c r="I23" s="9">
        <v>12</v>
      </c>
      <c r="J23" s="9">
        <f t="shared" si="2"/>
        <v>0</v>
      </c>
      <c r="K23" s="8">
        <v>67</v>
      </c>
      <c r="L23" s="9">
        <v>44</v>
      </c>
      <c r="M23" s="10">
        <f t="shared" si="3"/>
        <v>52.3</v>
      </c>
    </row>
    <row r="24" spans="1:13">
      <c r="A24" s="6" t="s">
        <v>17</v>
      </c>
      <c r="B24" s="7"/>
      <c r="C24" s="7"/>
      <c r="D24" s="65"/>
      <c r="E24" s="8">
        <v>3</v>
      </c>
      <c r="F24" s="9">
        <v>7</v>
      </c>
      <c r="G24" s="10">
        <f t="shared" si="1"/>
        <v>-57.1</v>
      </c>
      <c r="H24" s="9">
        <v>14</v>
      </c>
      <c r="I24" s="9">
        <v>15</v>
      </c>
      <c r="J24" s="9">
        <f t="shared" si="2"/>
        <v>-6.7</v>
      </c>
      <c r="K24" s="8">
        <v>82</v>
      </c>
      <c r="L24" s="9">
        <v>48</v>
      </c>
      <c r="M24" s="10">
        <f t="shared" si="3"/>
        <v>70.8</v>
      </c>
    </row>
    <row r="25" spans="1:13">
      <c r="A25" s="6" t="s">
        <v>18</v>
      </c>
      <c r="B25" s="7"/>
      <c r="C25" s="7"/>
      <c r="D25" s="65"/>
      <c r="E25" s="8">
        <v>1</v>
      </c>
      <c r="F25" s="9">
        <v>5</v>
      </c>
      <c r="G25" s="10">
        <f t="shared" si="1"/>
        <v>-80</v>
      </c>
      <c r="H25" s="9">
        <v>4</v>
      </c>
      <c r="I25" s="9">
        <v>10</v>
      </c>
      <c r="J25" s="9">
        <f t="shared" si="2"/>
        <v>-60</v>
      </c>
      <c r="K25" s="8">
        <v>18</v>
      </c>
      <c r="L25" s="9">
        <v>27</v>
      </c>
      <c r="M25" s="10">
        <f t="shared" si="3"/>
        <v>-33.299999999999997</v>
      </c>
    </row>
    <row r="26" spans="1:13">
      <c r="A26" s="6" t="s">
        <v>19</v>
      </c>
      <c r="B26" s="7"/>
      <c r="C26" s="7"/>
      <c r="D26" s="65"/>
      <c r="E26" s="8">
        <v>0</v>
      </c>
      <c r="F26" s="9">
        <v>0</v>
      </c>
      <c r="G26" s="10" t="str">
        <f t="shared" si="1"/>
        <v/>
      </c>
      <c r="H26" s="9">
        <v>0</v>
      </c>
      <c r="I26" s="9">
        <v>0</v>
      </c>
      <c r="J26" s="9" t="str">
        <f t="shared" si="2"/>
        <v/>
      </c>
      <c r="K26" s="8">
        <v>2</v>
      </c>
      <c r="L26" s="9">
        <v>0</v>
      </c>
      <c r="M26" s="10" t="str">
        <f t="shared" si="3"/>
        <v/>
      </c>
    </row>
    <row r="27" spans="1:13">
      <c r="A27" s="6" t="s">
        <v>20</v>
      </c>
      <c r="B27" s="7"/>
      <c r="C27" s="7"/>
      <c r="D27" s="65"/>
      <c r="E27" s="8">
        <v>0</v>
      </c>
      <c r="F27" s="9">
        <v>0</v>
      </c>
      <c r="G27" s="10" t="str">
        <f t="shared" si="1"/>
        <v/>
      </c>
      <c r="H27" s="9">
        <v>0</v>
      </c>
      <c r="I27" s="9">
        <v>2</v>
      </c>
      <c r="J27" s="9">
        <f t="shared" si="2"/>
        <v>-100</v>
      </c>
      <c r="K27" s="8">
        <v>6</v>
      </c>
      <c r="L27" s="9">
        <v>6</v>
      </c>
      <c r="M27" s="10">
        <f t="shared" si="3"/>
        <v>0</v>
      </c>
    </row>
    <row r="28" spans="1:13">
      <c r="A28" s="6" t="s">
        <v>21</v>
      </c>
      <c r="B28" s="7"/>
      <c r="C28" s="7"/>
      <c r="D28" s="65"/>
      <c r="E28" s="8">
        <v>0</v>
      </c>
      <c r="F28" s="9">
        <v>2</v>
      </c>
      <c r="G28" s="10">
        <f t="shared" si="1"/>
        <v>-100</v>
      </c>
      <c r="H28" s="9">
        <v>0</v>
      </c>
      <c r="I28" s="9">
        <v>3</v>
      </c>
      <c r="J28" s="9">
        <f t="shared" si="2"/>
        <v>-100</v>
      </c>
      <c r="K28" s="8">
        <v>3</v>
      </c>
      <c r="L28" s="9">
        <v>5</v>
      </c>
      <c r="M28" s="10">
        <f t="shared" si="3"/>
        <v>-40</v>
      </c>
    </row>
    <row r="29" spans="1:13">
      <c r="A29" s="6" t="s">
        <v>22</v>
      </c>
      <c r="B29" s="7"/>
      <c r="C29" s="7"/>
      <c r="D29" s="65"/>
      <c r="E29" s="8">
        <v>76</v>
      </c>
      <c r="F29" s="9">
        <v>212</v>
      </c>
      <c r="G29" s="10">
        <f t="shared" si="1"/>
        <v>-64.2</v>
      </c>
      <c r="H29" s="9">
        <v>120</v>
      </c>
      <c r="I29" s="9">
        <v>401</v>
      </c>
      <c r="J29" s="9">
        <f t="shared" si="2"/>
        <v>-70.099999999999994</v>
      </c>
      <c r="K29" s="8">
        <v>195</v>
      </c>
      <c r="L29" s="9">
        <v>548</v>
      </c>
      <c r="M29" s="10">
        <f t="shared" si="3"/>
        <v>-64.400000000000006</v>
      </c>
    </row>
    <row r="30" spans="1:13">
      <c r="A30" s="6" t="s">
        <v>23</v>
      </c>
      <c r="B30" s="7"/>
      <c r="C30" s="7"/>
      <c r="D30" s="65"/>
      <c r="E30" s="8">
        <v>51</v>
      </c>
      <c r="F30" s="9">
        <v>167</v>
      </c>
      <c r="G30" s="10">
        <f t="shared" si="1"/>
        <v>-69.5</v>
      </c>
      <c r="H30" s="9">
        <v>67</v>
      </c>
      <c r="I30" s="9">
        <v>281</v>
      </c>
      <c r="J30" s="9">
        <f t="shared" si="2"/>
        <v>-76.2</v>
      </c>
      <c r="K30" s="8">
        <v>67</v>
      </c>
      <c r="L30" s="9">
        <v>281</v>
      </c>
      <c r="M30" s="10">
        <f t="shared" si="3"/>
        <v>-76.2</v>
      </c>
    </row>
    <row r="31" spans="1:13">
      <c r="A31" s="6" t="s">
        <v>24</v>
      </c>
      <c r="B31" s="7"/>
      <c r="C31" s="7"/>
      <c r="D31" s="65"/>
      <c r="E31" s="8">
        <v>5</v>
      </c>
      <c r="F31" s="9">
        <v>5</v>
      </c>
      <c r="G31" s="10">
        <f t="shared" si="1"/>
        <v>0</v>
      </c>
      <c r="H31" s="9">
        <v>10</v>
      </c>
      <c r="I31" s="9">
        <v>11</v>
      </c>
      <c r="J31" s="9">
        <f t="shared" si="2"/>
        <v>-9.1</v>
      </c>
      <c r="K31" s="8">
        <v>92</v>
      </c>
      <c r="L31" s="9">
        <v>44</v>
      </c>
      <c r="M31" s="10">
        <f t="shared" si="3"/>
        <v>109.1</v>
      </c>
    </row>
    <row r="32" spans="1:13">
      <c r="A32" s="6" t="s">
        <v>25</v>
      </c>
      <c r="B32" s="7"/>
      <c r="C32" s="7"/>
      <c r="D32" s="65"/>
      <c r="E32" s="8">
        <v>6</v>
      </c>
      <c r="F32" s="9">
        <v>0</v>
      </c>
      <c r="G32" s="10" t="str">
        <f t="shared" si="1"/>
        <v/>
      </c>
      <c r="H32" s="9">
        <v>20</v>
      </c>
      <c r="I32" s="9">
        <v>0</v>
      </c>
      <c r="J32" s="9" t="str">
        <f t="shared" si="2"/>
        <v/>
      </c>
      <c r="K32" s="8">
        <v>22</v>
      </c>
      <c r="L32" s="9">
        <v>0</v>
      </c>
      <c r="M32" s="10" t="str">
        <f t="shared" si="3"/>
        <v/>
      </c>
    </row>
    <row r="33" spans="1:13">
      <c r="A33" s="6" t="s">
        <v>26</v>
      </c>
      <c r="B33" s="7"/>
      <c r="C33" s="7"/>
      <c r="D33" s="65"/>
      <c r="E33" s="8">
        <v>0</v>
      </c>
      <c r="F33" s="9">
        <v>0</v>
      </c>
      <c r="G33" s="10" t="str">
        <f t="shared" si="1"/>
        <v/>
      </c>
      <c r="H33" s="9">
        <v>0</v>
      </c>
      <c r="I33" s="9">
        <v>1</v>
      </c>
      <c r="J33" s="9">
        <f t="shared" si="2"/>
        <v>-100</v>
      </c>
      <c r="K33" s="8">
        <v>3</v>
      </c>
      <c r="L33" s="9">
        <v>5</v>
      </c>
      <c r="M33" s="10">
        <f t="shared" si="3"/>
        <v>-40</v>
      </c>
    </row>
    <row r="34" spans="1:13">
      <c r="A34" s="6" t="s">
        <v>27</v>
      </c>
      <c r="B34" s="7"/>
      <c r="C34" s="7"/>
      <c r="D34" s="65"/>
      <c r="E34" s="8">
        <v>0</v>
      </c>
      <c r="F34" s="9">
        <v>0</v>
      </c>
      <c r="G34" s="10" t="str">
        <f t="shared" si="1"/>
        <v/>
      </c>
      <c r="H34" s="9">
        <v>2</v>
      </c>
      <c r="I34" s="9">
        <v>0</v>
      </c>
      <c r="J34" s="9" t="str">
        <f t="shared" si="2"/>
        <v/>
      </c>
      <c r="K34" s="8">
        <v>7</v>
      </c>
      <c r="L34" s="9">
        <v>2</v>
      </c>
      <c r="M34" s="10">
        <f t="shared" si="3"/>
        <v>250</v>
      </c>
    </row>
    <row r="35" spans="1:13">
      <c r="A35" s="6" t="s">
        <v>28</v>
      </c>
      <c r="B35" s="7"/>
      <c r="C35" s="7"/>
      <c r="D35" s="65"/>
      <c r="E35" s="8">
        <v>1</v>
      </c>
      <c r="F35" s="9">
        <v>3</v>
      </c>
      <c r="G35" s="10">
        <f t="shared" si="1"/>
        <v>-66.7</v>
      </c>
      <c r="H35" s="9">
        <v>3</v>
      </c>
      <c r="I35" s="9">
        <v>7</v>
      </c>
      <c r="J35" s="9">
        <f t="shared" si="2"/>
        <v>-57.1</v>
      </c>
      <c r="K35" s="8">
        <v>13</v>
      </c>
      <c r="L35" s="9">
        <v>14</v>
      </c>
      <c r="M35" s="10">
        <f t="shared" si="3"/>
        <v>-7.1</v>
      </c>
    </row>
    <row r="36" spans="1:13">
      <c r="A36" s="6" t="s">
        <v>29</v>
      </c>
      <c r="B36" s="7"/>
      <c r="C36" s="7"/>
      <c r="D36" s="65"/>
      <c r="E36" s="8">
        <v>0</v>
      </c>
      <c r="F36" s="9">
        <v>1</v>
      </c>
      <c r="G36" s="10">
        <f t="shared" si="1"/>
        <v>-100</v>
      </c>
      <c r="H36" s="9">
        <v>0</v>
      </c>
      <c r="I36" s="9">
        <v>4</v>
      </c>
      <c r="J36" s="9">
        <f t="shared" si="2"/>
        <v>-100</v>
      </c>
      <c r="K36" s="8">
        <v>5</v>
      </c>
      <c r="L36" s="9">
        <v>11</v>
      </c>
      <c r="M36" s="10">
        <f t="shared" si="3"/>
        <v>-54.5</v>
      </c>
    </row>
    <row r="37" spans="1:13">
      <c r="A37" s="6" t="s">
        <v>30</v>
      </c>
      <c r="B37" s="7"/>
      <c r="C37" s="7"/>
      <c r="D37" s="65"/>
      <c r="E37" s="8">
        <v>0</v>
      </c>
      <c r="F37" s="9">
        <v>0</v>
      </c>
      <c r="G37" s="10" t="str">
        <f t="shared" si="1"/>
        <v/>
      </c>
      <c r="H37" s="9">
        <v>0</v>
      </c>
      <c r="I37" s="9">
        <v>2</v>
      </c>
      <c r="J37" s="9">
        <f t="shared" si="2"/>
        <v>-100</v>
      </c>
      <c r="K37" s="8">
        <v>9</v>
      </c>
      <c r="L37" s="9">
        <v>9</v>
      </c>
      <c r="M37" s="10">
        <f t="shared" si="3"/>
        <v>0</v>
      </c>
    </row>
    <row r="38" spans="1:13">
      <c r="A38" s="6" t="s">
        <v>31</v>
      </c>
      <c r="B38" s="7"/>
      <c r="C38" s="7"/>
      <c r="D38" s="65"/>
      <c r="E38" s="8">
        <v>0</v>
      </c>
      <c r="F38" s="9">
        <v>0</v>
      </c>
      <c r="G38" s="10" t="str">
        <f t="shared" si="1"/>
        <v/>
      </c>
      <c r="H38" s="9">
        <v>0</v>
      </c>
      <c r="I38" s="9">
        <v>0</v>
      </c>
      <c r="J38" s="9" t="str">
        <f t="shared" si="2"/>
        <v/>
      </c>
      <c r="K38" s="8">
        <v>0</v>
      </c>
      <c r="L38" s="9">
        <v>0</v>
      </c>
      <c r="M38" s="10" t="str">
        <f t="shared" si="3"/>
        <v/>
      </c>
    </row>
    <row r="39" spans="1:13">
      <c r="A39" s="6" t="s">
        <v>32</v>
      </c>
      <c r="B39" s="7"/>
      <c r="C39" s="7"/>
      <c r="D39" s="65"/>
      <c r="E39" s="8">
        <v>0</v>
      </c>
      <c r="F39" s="9">
        <v>0</v>
      </c>
      <c r="G39" s="10" t="str">
        <f t="shared" si="1"/>
        <v/>
      </c>
      <c r="H39" s="9">
        <v>0</v>
      </c>
      <c r="I39" s="9">
        <v>1</v>
      </c>
      <c r="J39" s="9">
        <f t="shared" si="2"/>
        <v>-100</v>
      </c>
      <c r="K39" s="8">
        <v>0</v>
      </c>
      <c r="L39" s="9">
        <v>1</v>
      </c>
      <c r="M39" s="10">
        <f t="shared" si="3"/>
        <v>-100</v>
      </c>
    </row>
    <row r="40" spans="1:13">
      <c r="A40" s="6" t="s">
        <v>33</v>
      </c>
      <c r="B40" s="7"/>
      <c r="C40" s="7"/>
      <c r="D40" s="65"/>
      <c r="E40" s="8">
        <v>0</v>
      </c>
      <c r="F40" s="9">
        <v>4</v>
      </c>
      <c r="G40" s="10">
        <f t="shared" si="1"/>
        <v>-100</v>
      </c>
      <c r="H40" s="9">
        <v>0</v>
      </c>
      <c r="I40" s="9">
        <v>20</v>
      </c>
      <c r="J40" s="9">
        <f t="shared" si="2"/>
        <v>-100</v>
      </c>
      <c r="K40" s="8">
        <v>51</v>
      </c>
      <c r="L40" s="9">
        <v>81</v>
      </c>
      <c r="M40" s="10">
        <f t="shared" si="3"/>
        <v>-37</v>
      </c>
    </row>
    <row r="41" spans="1:13" ht="14.4" thickBot="1">
      <c r="A41" s="6" t="s">
        <v>34</v>
      </c>
      <c r="B41" s="7"/>
      <c r="C41" s="7"/>
      <c r="D41" s="65"/>
      <c r="E41" s="8">
        <v>0</v>
      </c>
      <c r="F41" s="9">
        <v>0</v>
      </c>
      <c r="G41" s="10" t="str">
        <f t="shared" si="1"/>
        <v/>
      </c>
      <c r="H41" s="9">
        <v>0</v>
      </c>
      <c r="I41" s="9">
        <v>0</v>
      </c>
      <c r="J41" s="9" t="str">
        <f t="shared" si="2"/>
        <v/>
      </c>
      <c r="K41" s="8">
        <v>2</v>
      </c>
      <c r="L41" s="9">
        <v>0</v>
      </c>
      <c r="M41" s="10" t="str">
        <f t="shared" si="3"/>
        <v/>
      </c>
    </row>
    <row r="42" spans="1:13" ht="14.4" thickBot="1">
      <c r="A42" s="31" t="s">
        <v>35</v>
      </c>
      <c r="B42" s="60"/>
      <c r="C42" s="60"/>
      <c r="D42" s="61"/>
      <c r="E42" s="11">
        <v>0</v>
      </c>
      <c r="F42" s="12">
        <v>0</v>
      </c>
      <c r="G42" s="13" t="str">
        <f t="shared" si="1"/>
        <v/>
      </c>
      <c r="H42" s="12">
        <v>0</v>
      </c>
      <c r="I42" s="12">
        <v>777</v>
      </c>
      <c r="J42" s="12">
        <f t="shared" si="2"/>
        <v>-100</v>
      </c>
      <c r="K42" s="11">
        <v>50</v>
      </c>
      <c r="L42" s="12">
        <v>2449</v>
      </c>
      <c r="M42" s="13">
        <f t="shared" si="3"/>
        <v>-98</v>
      </c>
    </row>
    <row r="44" spans="1:13" ht="14.4" thickBot="1">
      <c r="A44" s="24" t="s">
        <v>70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>
      <c r="A45" s="32"/>
      <c r="B45" s="41" t="s">
        <v>37</v>
      </c>
      <c r="C45" s="42"/>
      <c r="D45" s="42"/>
      <c r="E45" s="42"/>
      <c r="F45" s="42"/>
      <c r="G45" s="43"/>
      <c r="H45" s="41" t="s">
        <v>42</v>
      </c>
      <c r="I45" s="42"/>
      <c r="J45" s="42"/>
      <c r="K45" s="42"/>
      <c r="L45" s="42"/>
      <c r="M45" s="46"/>
    </row>
    <row r="46" spans="1:13">
      <c r="A46" s="49" t="s">
        <v>46</v>
      </c>
      <c r="B46" s="33" t="s">
        <v>47</v>
      </c>
      <c r="C46" s="34"/>
      <c r="D46" s="34" t="s">
        <v>48</v>
      </c>
      <c r="E46" s="34"/>
      <c r="F46" s="34" t="s">
        <v>49</v>
      </c>
      <c r="G46" s="44"/>
      <c r="H46" s="33" t="s">
        <v>47</v>
      </c>
      <c r="I46" s="34"/>
      <c r="J46" s="34" t="s">
        <v>48</v>
      </c>
      <c r="K46" s="34"/>
      <c r="L46" s="34" t="s">
        <v>49</v>
      </c>
      <c r="M46" s="47"/>
    </row>
    <row r="47" spans="1:13" ht="14.4" thickBot="1">
      <c r="A47" s="48"/>
      <c r="B47" s="35">
        <v>2021</v>
      </c>
      <c r="C47" s="36">
        <v>2020</v>
      </c>
      <c r="D47" s="36">
        <v>2021</v>
      </c>
      <c r="E47" s="36">
        <v>2020</v>
      </c>
      <c r="F47" s="36">
        <v>2021</v>
      </c>
      <c r="G47" s="37">
        <v>2020</v>
      </c>
      <c r="H47" s="35">
        <v>2021</v>
      </c>
      <c r="I47" s="36">
        <v>2020</v>
      </c>
      <c r="J47" s="36">
        <v>2021</v>
      </c>
      <c r="K47" s="36">
        <v>2020</v>
      </c>
      <c r="L47" s="36">
        <v>2021</v>
      </c>
      <c r="M47" s="45">
        <v>2020</v>
      </c>
    </row>
    <row r="48" spans="1:13" ht="55.2">
      <c r="A48" s="66" t="s">
        <v>50</v>
      </c>
      <c r="B48" s="50">
        <v>0</v>
      </c>
      <c r="C48" s="51">
        <v>0</v>
      </c>
      <c r="D48" s="51">
        <v>0</v>
      </c>
      <c r="E48" s="51">
        <v>0</v>
      </c>
      <c r="F48" s="51">
        <v>0</v>
      </c>
      <c r="G48" s="52">
        <v>0</v>
      </c>
      <c r="H48" s="50">
        <v>0</v>
      </c>
      <c r="I48" s="51">
        <v>0</v>
      </c>
      <c r="J48" s="51">
        <v>0</v>
      </c>
      <c r="K48" s="51">
        <v>0</v>
      </c>
      <c r="L48" s="51">
        <v>0</v>
      </c>
      <c r="M48" s="52">
        <v>0</v>
      </c>
    </row>
    <row r="49" spans="1:13" ht="27.6">
      <c r="A49" s="66" t="s">
        <v>51</v>
      </c>
      <c r="B49" s="53">
        <v>2</v>
      </c>
      <c r="C49" s="54">
        <v>11</v>
      </c>
      <c r="D49" s="54">
        <v>0</v>
      </c>
      <c r="E49" s="54">
        <v>0</v>
      </c>
      <c r="F49" s="54">
        <v>0</v>
      </c>
      <c r="G49" s="55">
        <v>4</v>
      </c>
      <c r="H49" s="53">
        <v>152</v>
      </c>
      <c r="I49" s="54">
        <v>113</v>
      </c>
      <c r="J49" s="54">
        <v>5</v>
      </c>
      <c r="K49" s="54">
        <v>4</v>
      </c>
      <c r="L49" s="54">
        <v>7</v>
      </c>
      <c r="M49" s="55">
        <v>26</v>
      </c>
    </row>
    <row r="50" spans="1:13" ht="41.4">
      <c r="A50" s="66" t="s">
        <v>52</v>
      </c>
      <c r="B50" s="53">
        <v>0</v>
      </c>
      <c r="C50" s="54">
        <v>1</v>
      </c>
      <c r="D50" s="54">
        <v>0</v>
      </c>
      <c r="E50" s="54">
        <v>0</v>
      </c>
      <c r="F50" s="54">
        <v>0</v>
      </c>
      <c r="G50" s="55">
        <v>0</v>
      </c>
      <c r="H50" s="53">
        <v>3</v>
      </c>
      <c r="I50" s="54">
        <v>4</v>
      </c>
      <c r="J50" s="54">
        <v>0</v>
      </c>
      <c r="K50" s="54">
        <v>0</v>
      </c>
      <c r="L50" s="54">
        <v>3</v>
      </c>
      <c r="M50" s="55">
        <v>1</v>
      </c>
    </row>
    <row r="51" spans="1:13">
      <c r="A51" s="66" t="s">
        <v>53</v>
      </c>
      <c r="B51" s="53">
        <v>1</v>
      </c>
      <c r="C51" s="54">
        <v>5</v>
      </c>
      <c r="D51" s="54">
        <v>0</v>
      </c>
      <c r="E51" s="54">
        <v>0</v>
      </c>
      <c r="F51" s="54">
        <v>0</v>
      </c>
      <c r="G51" s="55">
        <v>0</v>
      </c>
      <c r="H51" s="53">
        <v>63</v>
      </c>
      <c r="I51" s="54">
        <v>54</v>
      </c>
      <c r="J51" s="54">
        <v>4</v>
      </c>
      <c r="K51" s="54">
        <v>0</v>
      </c>
      <c r="L51" s="54">
        <v>1</v>
      </c>
      <c r="M51" s="55">
        <v>1</v>
      </c>
    </row>
    <row r="52" spans="1:13" ht="41.4">
      <c r="A52" s="66" t="s">
        <v>54</v>
      </c>
      <c r="B52" s="53">
        <v>0</v>
      </c>
      <c r="C52" s="54">
        <v>0</v>
      </c>
      <c r="D52" s="54">
        <v>0</v>
      </c>
      <c r="E52" s="54">
        <v>0</v>
      </c>
      <c r="F52" s="54">
        <v>0</v>
      </c>
      <c r="G52" s="55">
        <v>0</v>
      </c>
      <c r="H52" s="53">
        <v>0</v>
      </c>
      <c r="I52" s="54">
        <v>0</v>
      </c>
      <c r="J52" s="54">
        <v>0</v>
      </c>
      <c r="K52" s="54">
        <v>0</v>
      </c>
      <c r="L52" s="54">
        <v>0</v>
      </c>
      <c r="M52" s="55">
        <v>0</v>
      </c>
    </row>
    <row r="53" spans="1:13" ht="27.6">
      <c r="A53" s="66" t="s">
        <v>55</v>
      </c>
      <c r="B53" s="53">
        <v>0</v>
      </c>
      <c r="C53" s="54">
        <v>242</v>
      </c>
      <c r="D53" s="54">
        <v>0</v>
      </c>
      <c r="E53" s="54">
        <v>0</v>
      </c>
      <c r="F53" s="54">
        <v>0</v>
      </c>
      <c r="G53" s="55">
        <v>4</v>
      </c>
      <c r="H53" s="53">
        <v>274</v>
      </c>
      <c r="I53" s="54">
        <v>746</v>
      </c>
      <c r="J53" s="54">
        <v>19</v>
      </c>
      <c r="K53" s="54">
        <v>11</v>
      </c>
      <c r="L53" s="54">
        <v>20</v>
      </c>
      <c r="M53" s="55">
        <v>22</v>
      </c>
    </row>
    <row r="54" spans="1:13" ht="27.6">
      <c r="A54" s="66" t="s">
        <v>56</v>
      </c>
      <c r="B54" s="53">
        <v>0</v>
      </c>
      <c r="C54" s="54">
        <v>3</v>
      </c>
      <c r="D54" s="54">
        <v>0</v>
      </c>
      <c r="E54" s="54">
        <v>0</v>
      </c>
      <c r="F54" s="54">
        <v>0</v>
      </c>
      <c r="G54" s="55">
        <v>1</v>
      </c>
      <c r="H54" s="53">
        <v>66</v>
      </c>
      <c r="I54" s="54">
        <v>35</v>
      </c>
      <c r="J54" s="54">
        <v>11</v>
      </c>
      <c r="K54" s="54">
        <v>4</v>
      </c>
      <c r="L54" s="54">
        <v>8</v>
      </c>
      <c r="M54" s="55">
        <v>8</v>
      </c>
    </row>
    <row r="55" spans="1:13">
      <c r="A55" s="66" t="s">
        <v>57</v>
      </c>
      <c r="B55" s="53">
        <v>0</v>
      </c>
      <c r="C55" s="54">
        <v>1</v>
      </c>
      <c r="D55" s="54">
        <v>0</v>
      </c>
      <c r="E55" s="54">
        <v>0</v>
      </c>
      <c r="F55" s="54">
        <v>0</v>
      </c>
      <c r="G55" s="55">
        <v>1</v>
      </c>
      <c r="H55" s="53">
        <v>3</v>
      </c>
      <c r="I55" s="54">
        <v>3</v>
      </c>
      <c r="J55" s="54">
        <v>0</v>
      </c>
      <c r="K55" s="54">
        <v>0</v>
      </c>
      <c r="L55" s="54">
        <v>0</v>
      </c>
      <c r="M55" s="55">
        <v>2</v>
      </c>
    </row>
    <row r="56" spans="1:13" ht="41.4">
      <c r="A56" s="66" t="s">
        <v>58</v>
      </c>
      <c r="B56" s="53">
        <v>1</v>
      </c>
      <c r="C56" s="54">
        <v>3</v>
      </c>
      <c r="D56" s="54">
        <v>0</v>
      </c>
      <c r="E56" s="54">
        <v>0</v>
      </c>
      <c r="F56" s="54">
        <v>0</v>
      </c>
      <c r="G56" s="55">
        <v>0</v>
      </c>
      <c r="H56" s="53">
        <v>68</v>
      </c>
      <c r="I56" s="54">
        <v>30</v>
      </c>
      <c r="J56" s="54">
        <v>0</v>
      </c>
      <c r="K56" s="54">
        <v>0</v>
      </c>
      <c r="L56" s="54">
        <v>1</v>
      </c>
      <c r="M56" s="55">
        <v>1</v>
      </c>
    </row>
    <row r="57" spans="1:13" ht="41.4">
      <c r="A57" s="66" t="s">
        <v>59</v>
      </c>
      <c r="B57" s="53">
        <v>0</v>
      </c>
      <c r="C57" s="54">
        <v>0</v>
      </c>
      <c r="D57" s="54">
        <v>0</v>
      </c>
      <c r="E57" s="54">
        <v>0</v>
      </c>
      <c r="F57" s="54">
        <v>0</v>
      </c>
      <c r="G57" s="55">
        <v>0</v>
      </c>
      <c r="H57" s="53">
        <v>3</v>
      </c>
      <c r="I57" s="54">
        <v>3</v>
      </c>
      <c r="J57" s="54">
        <v>0</v>
      </c>
      <c r="K57" s="54">
        <v>0</v>
      </c>
      <c r="L57" s="54">
        <v>3</v>
      </c>
      <c r="M57" s="55">
        <v>1</v>
      </c>
    </row>
    <row r="58" spans="1:13" ht="55.2">
      <c r="A58" s="66" t="s">
        <v>60</v>
      </c>
      <c r="B58" s="53">
        <v>0</v>
      </c>
      <c r="C58" s="54">
        <v>0</v>
      </c>
      <c r="D58" s="54">
        <v>0</v>
      </c>
      <c r="E58" s="54">
        <v>0</v>
      </c>
      <c r="F58" s="54">
        <v>0</v>
      </c>
      <c r="G58" s="55">
        <v>0</v>
      </c>
      <c r="H58" s="53">
        <v>0</v>
      </c>
      <c r="I58" s="54">
        <v>0</v>
      </c>
      <c r="J58" s="54">
        <v>0</v>
      </c>
      <c r="K58" s="54">
        <v>0</v>
      </c>
      <c r="L58" s="54">
        <v>0</v>
      </c>
      <c r="M58" s="55">
        <v>0</v>
      </c>
    </row>
    <row r="59" spans="1:13" ht="41.4">
      <c r="A59" s="66" t="s">
        <v>61</v>
      </c>
      <c r="B59" s="53">
        <v>1</v>
      </c>
      <c r="C59" s="54">
        <v>0</v>
      </c>
      <c r="D59" s="54">
        <v>0</v>
      </c>
      <c r="E59" s="54">
        <v>0</v>
      </c>
      <c r="F59" s="54">
        <v>0</v>
      </c>
      <c r="G59" s="55">
        <v>0</v>
      </c>
      <c r="H59" s="53">
        <v>1</v>
      </c>
      <c r="I59" s="54">
        <v>1</v>
      </c>
      <c r="J59" s="54">
        <v>0</v>
      </c>
      <c r="K59" s="54">
        <v>0</v>
      </c>
      <c r="L59" s="54">
        <v>0</v>
      </c>
      <c r="M59" s="55">
        <v>0</v>
      </c>
    </row>
    <row r="60" spans="1:13">
      <c r="A60" s="66" t="s">
        <v>62</v>
      </c>
      <c r="B60" s="53">
        <v>0</v>
      </c>
      <c r="C60" s="54">
        <v>0</v>
      </c>
      <c r="D60" s="54">
        <v>0</v>
      </c>
      <c r="E60" s="54">
        <v>0</v>
      </c>
      <c r="F60" s="54">
        <v>0</v>
      </c>
      <c r="G60" s="55">
        <v>0</v>
      </c>
      <c r="H60" s="53">
        <v>0</v>
      </c>
      <c r="I60" s="54">
        <v>0</v>
      </c>
      <c r="J60" s="54">
        <v>0</v>
      </c>
      <c r="K60" s="54">
        <v>0</v>
      </c>
      <c r="L60" s="54">
        <v>0</v>
      </c>
      <c r="M60" s="55">
        <v>0</v>
      </c>
    </row>
    <row r="61" spans="1:13" ht="27.6">
      <c r="A61" s="66" t="s">
        <v>63</v>
      </c>
      <c r="B61" s="53">
        <v>0</v>
      </c>
      <c r="C61" s="54">
        <v>0</v>
      </c>
      <c r="D61" s="54">
        <v>0</v>
      </c>
      <c r="E61" s="54">
        <v>0</v>
      </c>
      <c r="F61" s="54">
        <v>0</v>
      </c>
      <c r="G61" s="55">
        <v>0</v>
      </c>
      <c r="H61" s="53">
        <v>3</v>
      </c>
      <c r="I61" s="54">
        <v>1</v>
      </c>
      <c r="J61" s="54">
        <v>0</v>
      </c>
      <c r="K61" s="54">
        <v>0</v>
      </c>
      <c r="L61" s="54">
        <v>0</v>
      </c>
      <c r="M61" s="55">
        <v>0</v>
      </c>
    </row>
    <row r="62" spans="1:13">
      <c r="A62" s="66" t="s">
        <v>64</v>
      </c>
      <c r="B62" s="53">
        <v>0</v>
      </c>
      <c r="C62" s="54">
        <v>0</v>
      </c>
      <c r="D62" s="54">
        <v>0</v>
      </c>
      <c r="E62" s="54">
        <v>0</v>
      </c>
      <c r="F62" s="54">
        <v>0</v>
      </c>
      <c r="G62" s="55">
        <v>0</v>
      </c>
      <c r="H62" s="53">
        <v>1</v>
      </c>
      <c r="I62" s="54">
        <v>0</v>
      </c>
      <c r="J62" s="54">
        <v>0</v>
      </c>
      <c r="K62" s="54">
        <v>0</v>
      </c>
      <c r="L62" s="54">
        <v>1</v>
      </c>
      <c r="M62" s="55">
        <v>0</v>
      </c>
    </row>
    <row r="63" spans="1:13" ht="55.2">
      <c r="A63" s="66" t="s">
        <v>65</v>
      </c>
      <c r="B63" s="53">
        <v>0</v>
      </c>
      <c r="C63" s="54">
        <v>0</v>
      </c>
      <c r="D63" s="54">
        <v>0</v>
      </c>
      <c r="E63" s="54">
        <v>0</v>
      </c>
      <c r="F63" s="54">
        <v>0</v>
      </c>
      <c r="G63" s="55">
        <v>0</v>
      </c>
      <c r="H63" s="53">
        <v>0</v>
      </c>
      <c r="I63" s="54">
        <v>0</v>
      </c>
      <c r="J63" s="54">
        <v>0</v>
      </c>
      <c r="K63" s="54">
        <v>0</v>
      </c>
      <c r="L63" s="54">
        <v>0</v>
      </c>
      <c r="M63" s="55">
        <v>0</v>
      </c>
    </row>
    <row r="64" spans="1:13" ht="27.6">
      <c r="A64" s="66" t="s">
        <v>66</v>
      </c>
      <c r="B64" s="53">
        <v>103</v>
      </c>
      <c r="C64" s="54">
        <v>0</v>
      </c>
      <c r="D64" s="54">
        <v>0</v>
      </c>
      <c r="E64" s="54">
        <v>0</v>
      </c>
      <c r="F64" s="54">
        <v>2</v>
      </c>
      <c r="G64" s="55">
        <v>0</v>
      </c>
      <c r="H64" s="53">
        <v>207</v>
      </c>
      <c r="I64" s="54">
        <v>0</v>
      </c>
      <c r="J64" s="54">
        <v>2</v>
      </c>
      <c r="K64" s="54">
        <v>0</v>
      </c>
      <c r="L64" s="54">
        <v>4</v>
      </c>
      <c r="M64" s="55">
        <v>0</v>
      </c>
    </row>
    <row r="65" spans="1:13" ht="14.4" thickBot="1">
      <c r="A65" s="66" t="s">
        <v>67</v>
      </c>
      <c r="B65" s="56">
        <v>0</v>
      </c>
      <c r="C65" s="57">
        <v>0</v>
      </c>
      <c r="D65" s="57">
        <v>0</v>
      </c>
      <c r="E65" s="57">
        <v>0</v>
      </c>
      <c r="F65" s="57">
        <v>0</v>
      </c>
      <c r="G65" s="58">
        <v>0</v>
      </c>
      <c r="H65" s="56">
        <v>1</v>
      </c>
      <c r="I65" s="57">
        <v>10</v>
      </c>
      <c r="J65" s="57">
        <v>0</v>
      </c>
      <c r="K65" s="57">
        <v>1</v>
      </c>
      <c r="L65" s="57">
        <v>0</v>
      </c>
      <c r="M65" s="58">
        <v>0</v>
      </c>
    </row>
    <row r="66" spans="1:13" ht="14.4" thickBot="1">
      <c r="A66" s="31" t="s">
        <v>68</v>
      </c>
      <c r="B66" s="38">
        <f>SUM(B48:B65)-SUMIF($A48:$A65,"-в т.ч. детская шалость",B48:B65)-SUMIF($A48:$A65,"-в т.ч. неосторожность при курении",B48:B65)</f>
        <v>108</v>
      </c>
      <c r="C66" s="39">
        <f t="shared" ref="C66:M66" si="4">SUM(C48:C65)-SUMIF($A48:$A65,"-в т.ч. детская шалость",C48:C65)-SUMIF($A48:$A65,"-в т.ч. неосторожность при курении",C48:C65)</f>
        <v>262</v>
      </c>
      <c r="D66" s="39">
        <f t="shared" si="4"/>
        <v>0</v>
      </c>
      <c r="E66" s="39">
        <f t="shared" si="4"/>
        <v>0</v>
      </c>
      <c r="F66" s="39">
        <f t="shared" si="4"/>
        <v>2</v>
      </c>
      <c r="G66" s="40">
        <f t="shared" si="4"/>
        <v>8</v>
      </c>
      <c r="H66" s="38">
        <f t="shared" si="4"/>
        <v>776</v>
      </c>
      <c r="I66" s="39">
        <f t="shared" si="4"/>
        <v>962</v>
      </c>
      <c r="J66" s="39">
        <f t="shared" si="4"/>
        <v>30</v>
      </c>
      <c r="K66" s="39">
        <f t="shared" si="4"/>
        <v>16</v>
      </c>
      <c r="L66" s="39">
        <f t="shared" si="4"/>
        <v>40</v>
      </c>
      <c r="M66" s="40">
        <f t="shared" si="4"/>
        <v>52</v>
      </c>
    </row>
  </sheetData>
  <pageMargins left="0.39370078740157477" right="0.39370078740157477" top="0.39370078740157477" bottom="0.39370078740157477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66"/>
  <sheetViews>
    <sheetView tabSelected="1" zoomScale="90" zoomScaleNormal="90" workbookViewId="0">
      <selection activeCell="K6" sqref="K6:M8"/>
    </sheetView>
  </sheetViews>
  <sheetFormatPr defaultRowHeight="13.8"/>
  <cols>
    <col min="1" max="1" width="27.77734375" style="1" customWidth="1"/>
    <col min="2" max="10" width="7.77734375" style="1" customWidth="1"/>
    <col min="11" max="16384" width="8.88671875" style="1"/>
  </cols>
  <sheetData>
    <row r="2" spans="1:13" ht="14.4" thickBot="1">
      <c r="A2" s="59" t="s">
        <v>44</v>
      </c>
      <c r="B2" s="59"/>
      <c r="C2" s="59"/>
      <c r="D2" s="59"/>
      <c r="E2" s="25"/>
      <c r="F2" s="25"/>
      <c r="G2" s="25"/>
      <c r="H2" s="25"/>
      <c r="I2" s="25"/>
      <c r="J2" s="25"/>
      <c r="K2" s="25"/>
      <c r="L2" s="25"/>
      <c r="M2" s="25"/>
    </row>
    <row r="3" spans="1:13" ht="14.4" thickBot="1">
      <c r="A3" s="2"/>
      <c r="B3" s="3"/>
      <c r="C3" s="3"/>
      <c r="D3" s="3"/>
      <c r="E3" s="22" t="s">
        <v>37</v>
      </c>
      <c r="F3" s="23"/>
      <c r="G3" s="15" t="s">
        <v>43</v>
      </c>
      <c r="H3" s="23" t="s">
        <v>40</v>
      </c>
      <c r="I3" s="23"/>
      <c r="J3" s="14" t="s">
        <v>43</v>
      </c>
      <c r="K3" s="22" t="s">
        <v>42</v>
      </c>
      <c r="L3" s="23"/>
      <c r="M3" s="15" t="s">
        <v>43</v>
      </c>
    </row>
    <row r="4" spans="1:13">
      <c r="A4" s="4"/>
      <c r="B4" s="5"/>
      <c r="C4" s="5"/>
      <c r="D4" s="5"/>
      <c r="E4" s="20" t="s">
        <v>38</v>
      </c>
      <c r="F4" s="14" t="s">
        <v>39</v>
      </c>
      <c r="G4" s="17"/>
      <c r="H4" s="29" t="s">
        <v>41</v>
      </c>
      <c r="I4" s="29" t="s">
        <v>41</v>
      </c>
      <c r="J4" s="16"/>
      <c r="K4" s="30" t="s">
        <v>41</v>
      </c>
      <c r="L4" s="29" t="s">
        <v>41</v>
      </c>
      <c r="M4" s="17"/>
    </row>
    <row r="5" spans="1:13" ht="14.4" thickBot="1">
      <c r="A5" s="4"/>
      <c r="B5" s="5"/>
      <c r="C5" s="5"/>
      <c r="D5" s="5"/>
      <c r="E5" s="21"/>
      <c r="F5" s="18"/>
      <c r="G5" s="19"/>
      <c r="H5" s="18" t="s">
        <v>38</v>
      </c>
      <c r="I5" s="18" t="s">
        <v>39</v>
      </c>
      <c r="J5" s="18"/>
      <c r="K5" s="21" t="s">
        <v>38</v>
      </c>
      <c r="L5" s="18" t="s">
        <v>39</v>
      </c>
      <c r="M5" s="19"/>
    </row>
    <row r="6" spans="1:13" ht="14.4" thickBot="1">
      <c r="A6" s="31" t="s">
        <v>36</v>
      </c>
      <c r="B6" s="60"/>
      <c r="C6" s="60"/>
      <c r="D6" s="61"/>
      <c r="E6" s="26">
        <f>SUM(E11:E41)-SUMIF($A11:$A41,"Здания жилого назначения и надворные постройки",E11:E41)-SUMIF($A11:$A41,"-в т.ч. сухая трава",E11:E41)</f>
        <v>1026</v>
      </c>
      <c r="F6" s="27">
        <f t="shared" ref="F6:L6" si="0">SUM(F11:F41)-SUMIF($A11:$A41,"Здания жилого назначения и надворные постройки",F11:F41)-SUMIF($A11:$A41,"-в т.ч. сухая трава",F11:F41)</f>
        <v>2211</v>
      </c>
      <c r="G6" s="28">
        <f>IF(F6&lt;&gt;0,ROUND((E6/F6-1)*100,1),"")</f>
        <v>-53.6</v>
      </c>
      <c r="H6" s="27">
        <f t="shared" si="0"/>
        <v>1432</v>
      </c>
      <c r="I6" s="27">
        <f t="shared" si="0"/>
        <v>3723</v>
      </c>
      <c r="J6" s="27">
        <f>IF(I6&lt;&gt;0,ROUND((H6/I6-1)*100,1),"")</f>
        <v>-61.5</v>
      </c>
      <c r="K6" s="26">
        <f t="shared" si="0"/>
        <v>2765</v>
      </c>
      <c r="L6" s="27">
        <f t="shared" si="0"/>
        <v>4689</v>
      </c>
      <c r="M6" s="28">
        <f>IF(L6&lt;&gt;0,ROUND((K6/L6-1)*100,1),"")</f>
        <v>-41</v>
      </c>
    </row>
    <row r="7" spans="1:13" ht="14.4" thickBot="1">
      <c r="A7" s="31" t="s">
        <v>0</v>
      </c>
      <c r="B7" s="60"/>
      <c r="C7" s="60"/>
      <c r="D7" s="61"/>
      <c r="E7" s="26">
        <v>2</v>
      </c>
      <c r="F7" s="27">
        <v>2</v>
      </c>
      <c r="G7" s="28">
        <f t="shared" ref="G7:G42" si="1">IF(F7&lt;&gt;0,ROUND((E7/F7-1)*100,1),"")</f>
        <v>0</v>
      </c>
      <c r="H7" s="27">
        <v>10</v>
      </c>
      <c r="I7" s="27">
        <v>14</v>
      </c>
      <c r="J7" s="27">
        <f t="shared" ref="J7:J42" si="2">IF(I7&lt;&gt;0,ROUND((H7/I7-1)*100,1),"")</f>
        <v>-28.6</v>
      </c>
      <c r="K7" s="26">
        <v>94</v>
      </c>
      <c r="L7" s="27">
        <v>65</v>
      </c>
      <c r="M7" s="28">
        <f t="shared" ref="M7:M42" si="3">IF(L7&lt;&gt;0,ROUND((K7/L7-1)*100,1),"")</f>
        <v>44.6</v>
      </c>
    </row>
    <row r="8" spans="1:13" ht="14.4" thickBot="1">
      <c r="A8" s="31" t="s">
        <v>1</v>
      </c>
      <c r="B8" s="60"/>
      <c r="C8" s="60"/>
      <c r="D8" s="61"/>
      <c r="E8" s="11">
        <v>6</v>
      </c>
      <c r="F8" s="12">
        <v>17</v>
      </c>
      <c r="G8" s="13">
        <f t="shared" si="1"/>
        <v>-64.7</v>
      </c>
      <c r="H8" s="12">
        <v>18</v>
      </c>
      <c r="I8" s="12">
        <v>41</v>
      </c>
      <c r="J8" s="12">
        <f t="shared" si="2"/>
        <v>-56.1</v>
      </c>
      <c r="K8" s="11">
        <v>110</v>
      </c>
      <c r="L8" s="12">
        <v>116</v>
      </c>
      <c r="M8" s="13">
        <f t="shared" si="3"/>
        <v>-5.2</v>
      </c>
    </row>
    <row r="9" spans="1:13" ht="14.4" thickBot="1">
      <c r="A9" s="31" t="s">
        <v>2</v>
      </c>
      <c r="B9" s="60"/>
      <c r="C9" s="60"/>
      <c r="D9" s="61"/>
      <c r="E9" s="11">
        <v>14</v>
      </c>
      <c r="F9" s="12">
        <v>20</v>
      </c>
      <c r="G9" s="13">
        <f t="shared" si="1"/>
        <v>-30</v>
      </c>
      <c r="H9" s="12">
        <v>54</v>
      </c>
      <c r="I9" s="12">
        <v>106</v>
      </c>
      <c r="J9" s="12">
        <f t="shared" si="2"/>
        <v>-49.1</v>
      </c>
      <c r="K9" s="11">
        <v>361</v>
      </c>
      <c r="L9" s="12">
        <v>294</v>
      </c>
      <c r="M9" s="13">
        <f t="shared" si="3"/>
        <v>22.8</v>
      </c>
    </row>
    <row r="10" spans="1:13" ht="14.4" thickBot="1">
      <c r="A10" s="31" t="s">
        <v>3</v>
      </c>
      <c r="B10" s="60"/>
      <c r="C10" s="60"/>
      <c r="D10" s="61"/>
      <c r="E10" s="11">
        <v>22</v>
      </c>
      <c r="F10" s="12">
        <v>132</v>
      </c>
      <c r="G10" s="13">
        <f t="shared" si="1"/>
        <v>-83.3</v>
      </c>
      <c r="H10" s="12">
        <v>781</v>
      </c>
      <c r="I10" s="12">
        <v>368</v>
      </c>
      <c r="J10" s="12">
        <f t="shared" si="2"/>
        <v>112.2</v>
      </c>
      <c r="K10" s="11">
        <v>4263</v>
      </c>
      <c r="L10" s="12">
        <v>1814</v>
      </c>
      <c r="M10" s="13">
        <f t="shared" si="3"/>
        <v>135</v>
      </c>
    </row>
    <row r="11" spans="1:13">
      <c r="A11" s="62" t="s">
        <v>4</v>
      </c>
      <c r="B11" s="63"/>
      <c r="C11" s="63"/>
      <c r="D11" s="64"/>
      <c r="E11" s="8"/>
      <c r="F11" s="9"/>
      <c r="G11" s="10" t="str">
        <f t="shared" si="1"/>
        <v/>
      </c>
      <c r="H11" s="9"/>
      <c r="I11" s="9"/>
      <c r="J11" s="9" t="str">
        <f t="shared" si="2"/>
        <v/>
      </c>
      <c r="K11" s="8"/>
      <c r="L11" s="9"/>
      <c r="M11" s="10" t="str">
        <f t="shared" si="3"/>
        <v/>
      </c>
    </row>
    <row r="12" spans="1:13">
      <c r="A12" s="6" t="s">
        <v>5</v>
      </c>
      <c r="B12" s="7"/>
      <c r="C12" s="7"/>
      <c r="D12" s="65"/>
      <c r="E12" s="8">
        <v>0</v>
      </c>
      <c r="F12" s="9">
        <v>3</v>
      </c>
      <c r="G12" s="10">
        <f t="shared" si="1"/>
        <v>-100</v>
      </c>
      <c r="H12" s="9">
        <v>0</v>
      </c>
      <c r="I12" s="9">
        <v>6</v>
      </c>
      <c r="J12" s="9">
        <f t="shared" si="2"/>
        <v>-100</v>
      </c>
      <c r="K12" s="8">
        <v>20</v>
      </c>
      <c r="L12" s="9">
        <v>21</v>
      </c>
      <c r="M12" s="10">
        <f t="shared" si="3"/>
        <v>-4.8</v>
      </c>
    </row>
    <row r="13" spans="1:13">
      <c r="A13" s="6" t="s">
        <v>6</v>
      </c>
      <c r="B13" s="7"/>
      <c r="C13" s="7"/>
      <c r="D13" s="65"/>
      <c r="E13" s="8">
        <v>1</v>
      </c>
      <c r="F13" s="9">
        <v>1</v>
      </c>
      <c r="G13" s="10">
        <f t="shared" si="1"/>
        <v>0</v>
      </c>
      <c r="H13" s="9">
        <v>4</v>
      </c>
      <c r="I13" s="9">
        <v>1</v>
      </c>
      <c r="J13" s="9">
        <f t="shared" si="2"/>
        <v>300</v>
      </c>
      <c r="K13" s="8">
        <v>14</v>
      </c>
      <c r="L13" s="9">
        <v>8</v>
      </c>
      <c r="M13" s="10">
        <f t="shared" si="3"/>
        <v>75</v>
      </c>
    </row>
    <row r="14" spans="1:13">
      <c r="A14" s="6" t="s">
        <v>7</v>
      </c>
      <c r="B14" s="7"/>
      <c r="C14" s="7"/>
      <c r="D14" s="65"/>
      <c r="E14" s="8">
        <v>1</v>
      </c>
      <c r="F14" s="9">
        <v>3</v>
      </c>
      <c r="G14" s="10">
        <f t="shared" si="1"/>
        <v>-66.7</v>
      </c>
      <c r="H14" s="9">
        <v>7</v>
      </c>
      <c r="I14" s="9">
        <v>7</v>
      </c>
      <c r="J14" s="9">
        <f t="shared" si="2"/>
        <v>0</v>
      </c>
      <c r="K14" s="8">
        <v>33</v>
      </c>
      <c r="L14" s="9">
        <v>19</v>
      </c>
      <c r="M14" s="10">
        <f t="shared" si="3"/>
        <v>73.7</v>
      </c>
    </row>
    <row r="15" spans="1:13">
      <c r="A15" s="6" t="s">
        <v>8</v>
      </c>
      <c r="B15" s="7"/>
      <c r="C15" s="7"/>
      <c r="D15" s="65"/>
      <c r="E15" s="8">
        <v>0</v>
      </c>
      <c r="F15" s="9">
        <v>3</v>
      </c>
      <c r="G15" s="10">
        <f t="shared" si="1"/>
        <v>-100</v>
      </c>
      <c r="H15" s="9">
        <v>3</v>
      </c>
      <c r="I15" s="9">
        <v>5</v>
      </c>
      <c r="J15" s="9">
        <f t="shared" si="2"/>
        <v>-40</v>
      </c>
      <c r="K15" s="8">
        <v>26</v>
      </c>
      <c r="L15" s="9">
        <v>22</v>
      </c>
      <c r="M15" s="10">
        <f t="shared" si="3"/>
        <v>18.2</v>
      </c>
    </row>
    <row r="16" spans="1:13">
      <c r="A16" s="6" t="s">
        <v>9</v>
      </c>
      <c r="B16" s="7"/>
      <c r="C16" s="7"/>
      <c r="D16" s="65"/>
      <c r="E16" s="8">
        <v>0</v>
      </c>
      <c r="F16" s="9">
        <v>0</v>
      </c>
      <c r="G16" s="10" t="str">
        <f t="shared" si="1"/>
        <v/>
      </c>
      <c r="H16" s="9">
        <v>0</v>
      </c>
      <c r="I16" s="9">
        <v>0</v>
      </c>
      <c r="J16" s="9" t="str">
        <f t="shared" si="2"/>
        <v/>
      </c>
      <c r="K16" s="8">
        <v>2</v>
      </c>
      <c r="L16" s="9">
        <v>1</v>
      </c>
      <c r="M16" s="10">
        <f t="shared" si="3"/>
        <v>100</v>
      </c>
    </row>
    <row r="17" spans="1:13">
      <c r="A17" s="6" t="s">
        <v>10</v>
      </c>
      <c r="B17" s="7"/>
      <c r="C17" s="7"/>
      <c r="D17" s="65"/>
      <c r="E17" s="8">
        <v>0</v>
      </c>
      <c r="F17" s="9">
        <v>0</v>
      </c>
      <c r="G17" s="10" t="str">
        <f t="shared" si="1"/>
        <v/>
      </c>
      <c r="H17" s="9">
        <v>0</v>
      </c>
      <c r="I17" s="9">
        <v>0</v>
      </c>
      <c r="J17" s="9" t="str">
        <f t="shared" si="2"/>
        <v/>
      </c>
      <c r="K17" s="8">
        <v>1</v>
      </c>
      <c r="L17" s="9">
        <v>1</v>
      </c>
      <c r="M17" s="10">
        <f t="shared" si="3"/>
        <v>0</v>
      </c>
    </row>
    <row r="18" spans="1:13">
      <c r="A18" s="6" t="s">
        <v>11</v>
      </c>
      <c r="B18" s="7"/>
      <c r="C18" s="7"/>
      <c r="D18" s="65"/>
      <c r="E18" s="8">
        <v>0</v>
      </c>
      <c r="F18" s="9">
        <v>1</v>
      </c>
      <c r="G18" s="10">
        <f t="shared" si="1"/>
        <v>-100</v>
      </c>
      <c r="H18" s="9">
        <v>0</v>
      </c>
      <c r="I18" s="9">
        <v>1</v>
      </c>
      <c r="J18" s="9">
        <f t="shared" si="2"/>
        <v>-100</v>
      </c>
      <c r="K18" s="8">
        <v>2</v>
      </c>
      <c r="L18" s="9">
        <v>2</v>
      </c>
      <c r="M18" s="10">
        <f t="shared" si="3"/>
        <v>0</v>
      </c>
    </row>
    <row r="19" spans="1:13">
      <c r="A19" s="6" t="s">
        <v>12</v>
      </c>
      <c r="B19" s="7"/>
      <c r="C19" s="7"/>
      <c r="D19" s="65"/>
      <c r="E19" s="8">
        <v>1</v>
      </c>
      <c r="F19" s="9">
        <v>0</v>
      </c>
      <c r="G19" s="10" t="str">
        <f t="shared" si="1"/>
        <v/>
      </c>
      <c r="H19" s="9">
        <v>3</v>
      </c>
      <c r="I19" s="9">
        <v>0</v>
      </c>
      <c r="J19" s="9" t="str">
        <f t="shared" si="2"/>
        <v/>
      </c>
      <c r="K19" s="8">
        <v>11</v>
      </c>
      <c r="L19" s="9">
        <v>7</v>
      </c>
      <c r="M19" s="10">
        <f t="shared" si="3"/>
        <v>57.1</v>
      </c>
    </row>
    <row r="20" spans="1:13">
      <c r="A20" s="6" t="s">
        <v>13</v>
      </c>
      <c r="B20" s="7"/>
      <c r="C20" s="7"/>
      <c r="D20" s="65"/>
      <c r="E20" s="8">
        <v>64</v>
      </c>
      <c r="F20" s="9">
        <v>102</v>
      </c>
      <c r="G20" s="10">
        <f t="shared" si="1"/>
        <v>-37.299999999999997</v>
      </c>
      <c r="H20" s="9">
        <v>200</v>
      </c>
      <c r="I20" s="9">
        <v>227</v>
      </c>
      <c r="J20" s="9">
        <f t="shared" si="2"/>
        <v>-11.9</v>
      </c>
      <c r="K20" s="8">
        <v>1006</v>
      </c>
      <c r="L20" s="9">
        <v>700</v>
      </c>
      <c r="M20" s="10">
        <f t="shared" si="3"/>
        <v>43.7</v>
      </c>
    </row>
    <row r="21" spans="1:13">
      <c r="A21" s="6" t="s">
        <v>14</v>
      </c>
      <c r="B21" s="7"/>
      <c r="C21" s="7"/>
      <c r="D21" s="65"/>
      <c r="E21" s="8">
        <v>12</v>
      </c>
      <c r="F21" s="9">
        <v>13</v>
      </c>
      <c r="G21" s="10">
        <f t="shared" si="1"/>
        <v>-7.7</v>
      </c>
      <c r="H21" s="9">
        <v>49</v>
      </c>
      <c r="I21" s="9">
        <v>29</v>
      </c>
      <c r="J21" s="9">
        <f t="shared" si="2"/>
        <v>69</v>
      </c>
      <c r="K21" s="8">
        <v>167</v>
      </c>
      <c r="L21" s="9">
        <v>96</v>
      </c>
      <c r="M21" s="10">
        <f t="shared" si="3"/>
        <v>74</v>
      </c>
    </row>
    <row r="22" spans="1:13">
      <c r="A22" s="6" t="s">
        <v>15</v>
      </c>
      <c r="B22" s="7"/>
      <c r="C22" s="7"/>
      <c r="D22" s="65"/>
      <c r="E22" s="8">
        <v>8</v>
      </c>
      <c r="F22" s="9">
        <v>5</v>
      </c>
      <c r="G22" s="10">
        <f t="shared" si="1"/>
        <v>60</v>
      </c>
      <c r="H22" s="9">
        <v>20</v>
      </c>
      <c r="I22" s="9">
        <v>19</v>
      </c>
      <c r="J22" s="9">
        <f t="shared" si="2"/>
        <v>5.3</v>
      </c>
      <c r="K22" s="8">
        <v>97</v>
      </c>
      <c r="L22" s="9">
        <v>63</v>
      </c>
      <c r="M22" s="10">
        <f t="shared" si="3"/>
        <v>54</v>
      </c>
    </row>
    <row r="23" spans="1:13">
      <c r="A23" s="6" t="s">
        <v>16</v>
      </c>
      <c r="B23" s="7"/>
      <c r="C23" s="7"/>
      <c r="D23" s="65"/>
      <c r="E23" s="8">
        <v>12</v>
      </c>
      <c r="F23" s="9">
        <v>17</v>
      </c>
      <c r="G23" s="10">
        <f t="shared" si="1"/>
        <v>-29.4</v>
      </c>
      <c r="H23" s="9">
        <v>46</v>
      </c>
      <c r="I23" s="9">
        <v>51</v>
      </c>
      <c r="J23" s="9">
        <f t="shared" si="2"/>
        <v>-9.8000000000000007</v>
      </c>
      <c r="K23" s="8">
        <v>301</v>
      </c>
      <c r="L23" s="9">
        <v>201</v>
      </c>
      <c r="M23" s="10">
        <f t="shared" si="3"/>
        <v>49.8</v>
      </c>
    </row>
    <row r="24" spans="1:13">
      <c r="A24" s="6" t="s">
        <v>17</v>
      </c>
      <c r="B24" s="7"/>
      <c r="C24" s="7"/>
      <c r="D24" s="65"/>
      <c r="E24" s="8">
        <v>26</v>
      </c>
      <c r="F24" s="9">
        <v>43</v>
      </c>
      <c r="G24" s="10">
        <f t="shared" si="1"/>
        <v>-39.5</v>
      </c>
      <c r="H24" s="9">
        <v>72</v>
      </c>
      <c r="I24" s="9">
        <v>92</v>
      </c>
      <c r="J24" s="9">
        <f t="shared" si="2"/>
        <v>-21.7</v>
      </c>
      <c r="K24" s="8">
        <v>381</v>
      </c>
      <c r="L24" s="9">
        <v>266</v>
      </c>
      <c r="M24" s="10">
        <f t="shared" si="3"/>
        <v>43.2</v>
      </c>
    </row>
    <row r="25" spans="1:13">
      <c r="A25" s="6" t="s">
        <v>18</v>
      </c>
      <c r="B25" s="7"/>
      <c r="C25" s="7"/>
      <c r="D25" s="65"/>
      <c r="E25" s="8">
        <v>6</v>
      </c>
      <c r="F25" s="9">
        <v>24</v>
      </c>
      <c r="G25" s="10">
        <f t="shared" si="1"/>
        <v>-75</v>
      </c>
      <c r="H25" s="9">
        <v>13</v>
      </c>
      <c r="I25" s="9">
        <v>36</v>
      </c>
      <c r="J25" s="9">
        <f t="shared" si="2"/>
        <v>-63.9</v>
      </c>
      <c r="K25" s="8">
        <v>60</v>
      </c>
      <c r="L25" s="9">
        <v>74</v>
      </c>
      <c r="M25" s="10">
        <f t="shared" si="3"/>
        <v>-18.899999999999999</v>
      </c>
    </row>
    <row r="26" spans="1:13">
      <c r="A26" s="6" t="s">
        <v>19</v>
      </c>
      <c r="B26" s="7"/>
      <c r="C26" s="7"/>
      <c r="D26" s="65"/>
      <c r="E26" s="8">
        <v>0</v>
      </c>
      <c r="F26" s="9">
        <v>1</v>
      </c>
      <c r="G26" s="10">
        <f t="shared" si="1"/>
        <v>-100</v>
      </c>
      <c r="H26" s="9">
        <v>0</v>
      </c>
      <c r="I26" s="9">
        <v>1</v>
      </c>
      <c r="J26" s="9">
        <f t="shared" si="2"/>
        <v>-100</v>
      </c>
      <c r="K26" s="8">
        <v>7</v>
      </c>
      <c r="L26" s="9">
        <v>1</v>
      </c>
      <c r="M26" s="10">
        <f t="shared" si="3"/>
        <v>600</v>
      </c>
    </row>
    <row r="27" spans="1:13">
      <c r="A27" s="6" t="s">
        <v>20</v>
      </c>
      <c r="B27" s="7"/>
      <c r="C27" s="7"/>
      <c r="D27" s="65"/>
      <c r="E27" s="8">
        <v>0</v>
      </c>
      <c r="F27" s="9">
        <v>0</v>
      </c>
      <c r="G27" s="10" t="str">
        <f t="shared" si="1"/>
        <v/>
      </c>
      <c r="H27" s="9">
        <v>1</v>
      </c>
      <c r="I27" s="9">
        <v>3</v>
      </c>
      <c r="J27" s="9">
        <f t="shared" si="2"/>
        <v>-66.7</v>
      </c>
      <c r="K27" s="8">
        <v>7</v>
      </c>
      <c r="L27" s="9">
        <v>7</v>
      </c>
      <c r="M27" s="10">
        <f t="shared" si="3"/>
        <v>0</v>
      </c>
    </row>
    <row r="28" spans="1:13">
      <c r="A28" s="6" t="s">
        <v>21</v>
      </c>
      <c r="B28" s="7"/>
      <c r="C28" s="7"/>
      <c r="D28" s="65"/>
      <c r="E28" s="8">
        <v>0</v>
      </c>
      <c r="F28" s="9">
        <v>3</v>
      </c>
      <c r="G28" s="10">
        <f t="shared" si="1"/>
        <v>-100</v>
      </c>
      <c r="H28" s="9">
        <v>0</v>
      </c>
      <c r="I28" s="9">
        <v>5</v>
      </c>
      <c r="J28" s="9">
        <f t="shared" si="2"/>
        <v>-100</v>
      </c>
      <c r="K28" s="8">
        <v>7</v>
      </c>
      <c r="L28" s="9">
        <v>8</v>
      </c>
      <c r="M28" s="10">
        <f t="shared" si="3"/>
        <v>-12.5</v>
      </c>
    </row>
    <row r="29" spans="1:13">
      <c r="A29" s="6" t="s">
        <v>22</v>
      </c>
      <c r="B29" s="7"/>
      <c r="C29" s="7"/>
      <c r="D29" s="65"/>
      <c r="E29" s="8">
        <v>936</v>
      </c>
      <c r="F29" s="9">
        <v>2054</v>
      </c>
      <c r="G29" s="10">
        <f t="shared" si="1"/>
        <v>-54.4</v>
      </c>
      <c r="H29" s="9">
        <v>1142</v>
      </c>
      <c r="I29" s="9">
        <v>3361</v>
      </c>
      <c r="J29" s="9">
        <f t="shared" si="2"/>
        <v>-66</v>
      </c>
      <c r="K29" s="8">
        <v>1292</v>
      </c>
      <c r="L29" s="9">
        <v>3593</v>
      </c>
      <c r="M29" s="10">
        <f t="shared" si="3"/>
        <v>-64</v>
      </c>
    </row>
    <row r="30" spans="1:13">
      <c r="A30" s="6" t="s">
        <v>23</v>
      </c>
      <c r="B30" s="7"/>
      <c r="C30" s="7"/>
      <c r="D30" s="65"/>
      <c r="E30" s="8">
        <v>891</v>
      </c>
      <c r="F30" s="9">
        <v>1949</v>
      </c>
      <c r="G30" s="10">
        <f t="shared" si="1"/>
        <v>-54.3</v>
      </c>
      <c r="H30" s="9">
        <v>1047</v>
      </c>
      <c r="I30" s="9">
        <v>3118</v>
      </c>
      <c r="J30" s="9">
        <f t="shared" si="2"/>
        <v>-66.400000000000006</v>
      </c>
      <c r="K30" s="8">
        <v>1047</v>
      </c>
      <c r="L30" s="9">
        <v>3118</v>
      </c>
      <c r="M30" s="10">
        <f t="shared" si="3"/>
        <v>-66.400000000000006</v>
      </c>
    </row>
    <row r="31" spans="1:13">
      <c r="A31" s="6" t="s">
        <v>24</v>
      </c>
      <c r="B31" s="7"/>
      <c r="C31" s="7"/>
      <c r="D31" s="65"/>
      <c r="E31" s="8">
        <v>8</v>
      </c>
      <c r="F31" s="9">
        <v>10</v>
      </c>
      <c r="G31" s="10">
        <f t="shared" si="1"/>
        <v>-20</v>
      </c>
      <c r="H31" s="9">
        <v>19</v>
      </c>
      <c r="I31" s="9">
        <v>22</v>
      </c>
      <c r="J31" s="9">
        <f t="shared" si="2"/>
        <v>-13.6</v>
      </c>
      <c r="K31" s="8">
        <v>149</v>
      </c>
      <c r="L31" s="9">
        <v>94</v>
      </c>
      <c r="M31" s="10">
        <f t="shared" si="3"/>
        <v>58.5</v>
      </c>
    </row>
    <row r="32" spans="1:13">
      <c r="A32" s="6" t="s">
        <v>25</v>
      </c>
      <c r="B32" s="7"/>
      <c r="C32" s="7"/>
      <c r="D32" s="65"/>
      <c r="E32" s="8">
        <v>10</v>
      </c>
      <c r="F32" s="9">
        <v>1</v>
      </c>
      <c r="G32" s="10">
        <f t="shared" si="1"/>
        <v>900</v>
      </c>
      <c r="H32" s="9">
        <v>37</v>
      </c>
      <c r="I32" s="9">
        <v>1</v>
      </c>
      <c r="J32" s="9">
        <f t="shared" si="2"/>
        <v>3600</v>
      </c>
      <c r="K32" s="8">
        <v>41</v>
      </c>
      <c r="L32" s="9">
        <v>1</v>
      </c>
      <c r="M32" s="10">
        <f t="shared" si="3"/>
        <v>4000</v>
      </c>
    </row>
    <row r="33" spans="1:13">
      <c r="A33" s="6" t="s">
        <v>26</v>
      </c>
      <c r="B33" s="7"/>
      <c r="C33" s="7"/>
      <c r="D33" s="65"/>
      <c r="E33" s="8">
        <v>0</v>
      </c>
      <c r="F33" s="9">
        <v>0</v>
      </c>
      <c r="G33" s="10" t="str">
        <f t="shared" si="1"/>
        <v/>
      </c>
      <c r="H33" s="9">
        <v>0</v>
      </c>
      <c r="I33" s="9">
        <v>1</v>
      </c>
      <c r="J33" s="9">
        <f t="shared" si="2"/>
        <v>-100</v>
      </c>
      <c r="K33" s="8">
        <v>6</v>
      </c>
      <c r="L33" s="9">
        <v>8</v>
      </c>
      <c r="M33" s="10">
        <f t="shared" si="3"/>
        <v>-25</v>
      </c>
    </row>
    <row r="34" spans="1:13">
      <c r="A34" s="6" t="s">
        <v>27</v>
      </c>
      <c r="B34" s="7"/>
      <c r="C34" s="7"/>
      <c r="D34" s="65"/>
      <c r="E34" s="8">
        <v>0</v>
      </c>
      <c r="F34" s="9">
        <v>0</v>
      </c>
      <c r="G34" s="10" t="str">
        <f t="shared" si="1"/>
        <v/>
      </c>
      <c r="H34" s="9">
        <v>2</v>
      </c>
      <c r="I34" s="9">
        <v>0</v>
      </c>
      <c r="J34" s="9" t="str">
        <f t="shared" si="2"/>
        <v/>
      </c>
      <c r="K34" s="8">
        <v>8</v>
      </c>
      <c r="L34" s="9">
        <v>2</v>
      </c>
      <c r="M34" s="10">
        <f t="shared" si="3"/>
        <v>300</v>
      </c>
    </row>
    <row r="35" spans="1:13">
      <c r="A35" s="6" t="s">
        <v>28</v>
      </c>
      <c r="B35" s="7"/>
      <c r="C35" s="7"/>
      <c r="D35" s="65"/>
      <c r="E35" s="8">
        <v>4</v>
      </c>
      <c r="F35" s="9">
        <v>8</v>
      </c>
      <c r="G35" s="10">
        <f t="shared" si="1"/>
        <v>-50</v>
      </c>
      <c r="H35" s="9">
        <v>12</v>
      </c>
      <c r="I35" s="9">
        <v>19</v>
      </c>
      <c r="J35" s="9">
        <f t="shared" si="2"/>
        <v>-36.799999999999997</v>
      </c>
      <c r="K35" s="8">
        <v>30</v>
      </c>
      <c r="L35" s="9">
        <v>35</v>
      </c>
      <c r="M35" s="10">
        <f t="shared" si="3"/>
        <v>-14.3</v>
      </c>
    </row>
    <row r="36" spans="1:13">
      <c r="A36" s="6" t="s">
        <v>29</v>
      </c>
      <c r="B36" s="7"/>
      <c r="C36" s="7"/>
      <c r="D36" s="65"/>
      <c r="E36" s="8">
        <v>0</v>
      </c>
      <c r="F36" s="9">
        <v>4</v>
      </c>
      <c r="G36" s="10">
        <f t="shared" si="1"/>
        <v>-100</v>
      </c>
      <c r="H36" s="9">
        <v>0</v>
      </c>
      <c r="I36" s="9">
        <v>8</v>
      </c>
      <c r="J36" s="9">
        <f t="shared" si="2"/>
        <v>-100</v>
      </c>
      <c r="K36" s="8">
        <v>13</v>
      </c>
      <c r="L36" s="9">
        <v>20</v>
      </c>
      <c r="M36" s="10">
        <f t="shared" si="3"/>
        <v>-35</v>
      </c>
    </row>
    <row r="37" spans="1:13">
      <c r="A37" s="6" t="s">
        <v>30</v>
      </c>
      <c r="B37" s="7"/>
      <c r="C37" s="7"/>
      <c r="D37" s="65"/>
      <c r="E37" s="8">
        <v>0</v>
      </c>
      <c r="F37" s="9">
        <v>0</v>
      </c>
      <c r="G37" s="10" t="str">
        <f t="shared" si="1"/>
        <v/>
      </c>
      <c r="H37" s="9">
        <v>0</v>
      </c>
      <c r="I37" s="9">
        <v>5</v>
      </c>
      <c r="J37" s="9">
        <f t="shared" si="2"/>
        <v>-100</v>
      </c>
      <c r="K37" s="8">
        <v>18</v>
      </c>
      <c r="L37" s="9">
        <v>17</v>
      </c>
      <c r="M37" s="10">
        <f t="shared" si="3"/>
        <v>5.9</v>
      </c>
    </row>
    <row r="38" spans="1:13">
      <c r="A38" s="6" t="s">
        <v>31</v>
      </c>
      <c r="B38" s="7"/>
      <c r="C38" s="7"/>
      <c r="D38" s="65"/>
      <c r="E38" s="8">
        <v>0</v>
      </c>
      <c r="F38" s="9">
        <v>0</v>
      </c>
      <c r="G38" s="10" t="str">
        <f t="shared" si="1"/>
        <v/>
      </c>
      <c r="H38" s="9">
        <v>0</v>
      </c>
      <c r="I38" s="9">
        <v>0</v>
      </c>
      <c r="J38" s="9" t="str">
        <f t="shared" si="2"/>
        <v/>
      </c>
      <c r="K38" s="8">
        <v>0</v>
      </c>
      <c r="L38" s="9">
        <v>0</v>
      </c>
      <c r="M38" s="10" t="str">
        <f t="shared" si="3"/>
        <v/>
      </c>
    </row>
    <row r="39" spans="1:13">
      <c r="A39" s="6" t="s">
        <v>32</v>
      </c>
      <c r="B39" s="7"/>
      <c r="C39" s="7"/>
      <c r="D39" s="65"/>
      <c r="E39" s="8">
        <v>1</v>
      </c>
      <c r="F39" s="9">
        <v>12</v>
      </c>
      <c r="G39" s="10">
        <f t="shared" si="1"/>
        <v>-91.7</v>
      </c>
      <c r="H39" s="9">
        <v>1</v>
      </c>
      <c r="I39" s="9">
        <v>28</v>
      </c>
      <c r="J39" s="9">
        <f t="shared" si="2"/>
        <v>-96.4</v>
      </c>
      <c r="K39" s="8">
        <v>8</v>
      </c>
      <c r="L39" s="9">
        <v>35</v>
      </c>
      <c r="M39" s="10">
        <f t="shared" si="3"/>
        <v>-77.099999999999994</v>
      </c>
    </row>
    <row r="40" spans="1:13">
      <c r="A40" s="6" t="s">
        <v>33</v>
      </c>
      <c r="B40" s="7"/>
      <c r="C40" s="7"/>
      <c r="D40" s="65"/>
      <c r="E40" s="8">
        <v>0</v>
      </c>
      <c r="F40" s="9">
        <v>5</v>
      </c>
      <c r="G40" s="10">
        <f t="shared" si="1"/>
        <v>-100</v>
      </c>
      <c r="H40" s="9">
        <v>0</v>
      </c>
      <c r="I40" s="9">
        <v>22</v>
      </c>
      <c r="J40" s="9">
        <f t="shared" si="2"/>
        <v>-100</v>
      </c>
      <c r="K40" s="8">
        <v>55</v>
      </c>
      <c r="L40" s="9">
        <v>86</v>
      </c>
      <c r="M40" s="10">
        <f t="shared" si="3"/>
        <v>-36</v>
      </c>
    </row>
    <row r="41" spans="1:13" ht="14.4" thickBot="1">
      <c r="A41" s="6" t="s">
        <v>34</v>
      </c>
      <c r="B41" s="7"/>
      <c r="C41" s="7"/>
      <c r="D41" s="65"/>
      <c r="E41" s="8">
        <v>0</v>
      </c>
      <c r="F41" s="9">
        <v>0</v>
      </c>
      <c r="G41" s="10" t="str">
        <f t="shared" si="1"/>
        <v/>
      </c>
      <c r="H41" s="9">
        <v>1</v>
      </c>
      <c r="I41" s="9">
        <v>0</v>
      </c>
      <c r="J41" s="9" t="str">
        <f t="shared" si="2"/>
        <v/>
      </c>
      <c r="K41" s="8">
        <v>9</v>
      </c>
      <c r="L41" s="9">
        <v>1</v>
      </c>
      <c r="M41" s="10">
        <f t="shared" si="3"/>
        <v>800</v>
      </c>
    </row>
    <row r="42" spans="1:13" ht="14.4" thickBot="1">
      <c r="A42" s="31" t="s">
        <v>35</v>
      </c>
      <c r="B42" s="60"/>
      <c r="C42" s="60"/>
      <c r="D42" s="61"/>
      <c r="E42" s="11">
        <v>0</v>
      </c>
      <c r="F42" s="12">
        <v>421</v>
      </c>
      <c r="G42" s="13">
        <f t="shared" si="1"/>
        <v>-100</v>
      </c>
      <c r="H42" s="12">
        <v>0</v>
      </c>
      <c r="I42" s="12">
        <v>1601</v>
      </c>
      <c r="J42" s="12">
        <f t="shared" si="2"/>
        <v>-100</v>
      </c>
      <c r="K42" s="11">
        <v>3455</v>
      </c>
      <c r="L42" s="12">
        <v>8716</v>
      </c>
      <c r="M42" s="13">
        <f t="shared" si="3"/>
        <v>-60.4</v>
      </c>
    </row>
    <row r="44" spans="1:13" ht="14.4" thickBot="1">
      <c r="A44" s="24" t="s">
        <v>45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>
      <c r="A45" s="32"/>
      <c r="B45" s="41" t="s">
        <v>37</v>
      </c>
      <c r="C45" s="42"/>
      <c r="D45" s="42"/>
      <c r="E45" s="42"/>
      <c r="F45" s="42"/>
      <c r="G45" s="43"/>
      <c r="H45" s="41" t="s">
        <v>42</v>
      </c>
      <c r="I45" s="42"/>
      <c r="J45" s="42"/>
      <c r="K45" s="42"/>
      <c r="L45" s="42"/>
      <c r="M45" s="46"/>
    </row>
    <row r="46" spans="1:13">
      <c r="A46" s="49" t="s">
        <v>46</v>
      </c>
      <c r="B46" s="33" t="s">
        <v>47</v>
      </c>
      <c r="C46" s="34"/>
      <c r="D46" s="34" t="s">
        <v>48</v>
      </c>
      <c r="E46" s="34"/>
      <c r="F46" s="34" t="s">
        <v>49</v>
      </c>
      <c r="G46" s="44"/>
      <c r="H46" s="33" t="s">
        <v>47</v>
      </c>
      <c r="I46" s="34"/>
      <c r="J46" s="34" t="s">
        <v>48</v>
      </c>
      <c r="K46" s="34"/>
      <c r="L46" s="34" t="s">
        <v>49</v>
      </c>
      <c r="M46" s="47"/>
    </row>
    <row r="47" spans="1:13" ht="14.4" thickBot="1">
      <c r="A47" s="48"/>
      <c r="B47" s="35">
        <v>2021</v>
      </c>
      <c r="C47" s="36">
        <v>2020</v>
      </c>
      <c r="D47" s="36">
        <v>2021</v>
      </c>
      <c r="E47" s="36">
        <v>2020</v>
      </c>
      <c r="F47" s="36">
        <v>2021</v>
      </c>
      <c r="G47" s="37">
        <v>2020</v>
      </c>
      <c r="H47" s="35">
        <v>2021</v>
      </c>
      <c r="I47" s="36">
        <v>2020</v>
      </c>
      <c r="J47" s="36">
        <v>2021</v>
      </c>
      <c r="K47" s="36">
        <v>2020</v>
      </c>
      <c r="L47" s="36">
        <v>2021</v>
      </c>
      <c r="M47" s="45">
        <v>2020</v>
      </c>
    </row>
    <row r="48" spans="1:13" ht="55.2">
      <c r="A48" s="66" t="s">
        <v>50</v>
      </c>
      <c r="B48" s="50">
        <v>0</v>
      </c>
      <c r="C48" s="51">
        <v>0</v>
      </c>
      <c r="D48" s="51">
        <v>0</v>
      </c>
      <c r="E48" s="51">
        <v>0</v>
      </c>
      <c r="F48" s="51">
        <v>0</v>
      </c>
      <c r="G48" s="52">
        <v>0</v>
      </c>
      <c r="H48" s="50">
        <v>1</v>
      </c>
      <c r="I48" s="51">
        <v>1</v>
      </c>
      <c r="J48" s="51">
        <v>0</v>
      </c>
      <c r="K48" s="51">
        <v>0</v>
      </c>
      <c r="L48" s="51">
        <v>0</v>
      </c>
      <c r="M48" s="52">
        <v>0</v>
      </c>
    </row>
    <row r="49" spans="1:13" ht="27.6">
      <c r="A49" s="66" t="s">
        <v>51</v>
      </c>
      <c r="B49" s="53">
        <v>2</v>
      </c>
      <c r="C49" s="54">
        <v>24</v>
      </c>
      <c r="D49" s="54">
        <v>0</v>
      </c>
      <c r="E49" s="54">
        <v>1</v>
      </c>
      <c r="F49" s="54">
        <v>0</v>
      </c>
      <c r="G49" s="55">
        <v>4</v>
      </c>
      <c r="H49" s="53">
        <v>391</v>
      </c>
      <c r="I49" s="54">
        <v>308</v>
      </c>
      <c r="J49" s="54">
        <v>25</v>
      </c>
      <c r="K49" s="54">
        <v>18</v>
      </c>
      <c r="L49" s="54">
        <v>26</v>
      </c>
      <c r="M49" s="55">
        <v>45</v>
      </c>
    </row>
    <row r="50" spans="1:13" ht="41.4">
      <c r="A50" s="66" t="s">
        <v>52</v>
      </c>
      <c r="B50" s="53">
        <v>0</v>
      </c>
      <c r="C50" s="54">
        <v>2</v>
      </c>
      <c r="D50" s="54">
        <v>0</v>
      </c>
      <c r="E50" s="54">
        <v>0</v>
      </c>
      <c r="F50" s="54">
        <v>0</v>
      </c>
      <c r="G50" s="55">
        <v>0</v>
      </c>
      <c r="H50" s="53">
        <v>3</v>
      </c>
      <c r="I50" s="54">
        <v>12</v>
      </c>
      <c r="J50" s="54">
        <v>0</v>
      </c>
      <c r="K50" s="54">
        <v>0</v>
      </c>
      <c r="L50" s="54">
        <v>3</v>
      </c>
      <c r="M50" s="55">
        <v>2</v>
      </c>
    </row>
    <row r="51" spans="1:13">
      <c r="A51" s="66" t="s">
        <v>53</v>
      </c>
      <c r="B51" s="53">
        <v>2</v>
      </c>
      <c r="C51" s="54">
        <v>14</v>
      </c>
      <c r="D51" s="54">
        <v>0</v>
      </c>
      <c r="E51" s="54">
        <v>1</v>
      </c>
      <c r="F51" s="54">
        <v>0</v>
      </c>
      <c r="G51" s="55">
        <v>0</v>
      </c>
      <c r="H51" s="53">
        <v>324</v>
      </c>
      <c r="I51" s="54">
        <v>217</v>
      </c>
      <c r="J51" s="54">
        <v>13</v>
      </c>
      <c r="K51" s="54">
        <v>9</v>
      </c>
      <c r="L51" s="54">
        <v>10</v>
      </c>
      <c r="M51" s="55">
        <v>7</v>
      </c>
    </row>
    <row r="52" spans="1:13" ht="41.4">
      <c r="A52" s="66" t="s">
        <v>54</v>
      </c>
      <c r="B52" s="53">
        <v>0</v>
      </c>
      <c r="C52" s="54">
        <v>0</v>
      </c>
      <c r="D52" s="54">
        <v>0</v>
      </c>
      <c r="E52" s="54">
        <v>0</v>
      </c>
      <c r="F52" s="54">
        <v>0</v>
      </c>
      <c r="G52" s="55">
        <v>0</v>
      </c>
      <c r="H52" s="53">
        <v>0</v>
      </c>
      <c r="I52" s="54">
        <v>1</v>
      </c>
      <c r="J52" s="54">
        <v>0</v>
      </c>
      <c r="K52" s="54">
        <v>0</v>
      </c>
      <c r="L52" s="54">
        <v>0</v>
      </c>
      <c r="M52" s="55">
        <v>0</v>
      </c>
    </row>
    <row r="53" spans="1:13" ht="27.6">
      <c r="A53" s="66" t="s">
        <v>55</v>
      </c>
      <c r="B53" s="53">
        <v>2</v>
      </c>
      <c r="C53" s="54">
        <v>2156</v>
      </c>
      <c r="D53" s="54">
        <v>0</v>
      </c>
      <c r="E53" s="54">
        <v>0</v>
      </c>
      <c r="F53" s="54">
        <v>0</v>
      </c>
      <c r="G53" s="55">
        <v>13</v>
      </c>
      <c r="H53" s="53">
        <v>507</v>
      </c>
      <c r="I53" s="54">
        <v>4026</v>
      </c>
      <c r="J53" s="54">
        <v>46</v>
      </c>
      <c r="K53" s="54">
        <v>36</v>
      </c>
      <c r="L53" s="54">
        <v>44</v>
      </c>
      <c r="M53" s="55">
        <v>57</v>
      </c>
    </row>
    <row r="54" spans="1:13" ht="27.6">
      <c r="A54" s="66" t="s">
        <v>56</v>
      </c>
      <c r="B54" s="53">
        <v>1</v>
      </c>
      <c r="C54" s="54">
        <v>78</v>
      </c>
      <c r="D54" s="54">
        <v>0</v>
      </c>
      <c r="E54" s="54">
        <v>0</v>
      </c>
      <c r="F54" s="54">
        <v>0</v>
      </c>
      <c r="G54" s="55">
        <v>1</v>
      </c>
      <c r="H54" s="53">
        <v>118</v>
      </c>
      <c r="I54" s="54">
        <v>194</v>
      </c>
      <c r="J54" s="54">
        <v>34</v>
      </c>
      <c r="K54" s="54">
        <v>22</v>
      </c>
      <c r="L54" s="54">
        <v>18</v>
      </c>
      <c r="M54" s="55">
        <v>18</v>
      </c>
    </row>
    <row r="55" spans="1:13">
      <c r="A55" s="66" t="s">
        <v>57</v>
      </c>
      <c r="B55" s="53">
        <v>0</v>
      </c>
      <c r="C55" s="54">
        <v>4</v>
      </c>
      <c r="D55" s="54">
        <v>0</v>
      </c>
      <c r="E55" s="54">
        <v>0</v>
      </c>
      <c r="F55" s="54">
        <v>0</v>
      </c>
      <c r="G55" s="55">
        <v>1</v>
      </c>
      <c r="H55" s="53">
        <v>8</v>
      </c>
      <c r="I55" s="54">
        <v>11</v>
      </c>
      <c r="J55" s="54">
        <v>0</v>
      </c>
      <c r="K55" s="54">
        <v>0</v>
      </c>
      <c r="L55" s="54">
        <v>6</v>
      </c>
      <c r="M55" s="55">
        <v>2</v>
      </c>
    </row>
    <row r="56" spans="1:13" ht="41.4">
      <c r="A56" s="66" t="s">
        <v>58</v>
      </c>
      <c r="B56" s="53">
        <v>2</v>
      </c>
      <c r="C56" s="54">
        <v>6</v>
      </c>
      <c r="D56" s="54">
        <v>0</v>
      </c>
      <c r="E56" s="54">
        <v>0</v>
      </c>
      <c r="F56" s="54">
        <v>0</v>
      </c>
      <c r="G56" s="55">
        <v>0</v>
      </c>
      <c r="H56" s="53">
        <v>123</v>
      </c>
      <c r="I56" s="54">
        <v>68</v>
      </c>
      <c r="J56" s="54">
        <v>0</v>
      </c>
      <c r="K56" s="54">
        <v>0</v>
      </c>
      <c r="L56" s="54">
        <v>3</v>
      </c>
      <c r="M56" s="55">
        <v>2</v>
      </c>
    </row>
    <row r="57" spans="1:13" ht="41.4">
      <c r="A57" s="66" t="s">
        <v>59</v>
      </c>
      <c r="B57" s="53">
        <v>0</v>
      </c>
      <c r="C57" s="54">
        <v>0</v>
      </c>
      <c r="D57" s="54">
        <v>0</v>
      </c>
      <c r="E57" s="54">
        <v>0</v>
      </c>
      <c r="F57" s="54">
        <v>0</v>
      </c>
      <c r="G57" s="55">
        <v>0</v>
      </c>
      <c r="H57" s="53">
        <v>13</v>
      </c>
      <c r="I57" s="54">
        <v>9</v>
      </c>
      <c r="J57" s="54">
        <v>0</v>
      </c>
      <c r="K57" s="54">
        <v>1</v>
      </c>
      <c r="L57" s="54">
        <v>6</v>
      </c>
      <c r="M57" s="55">
        <v>3</v>
      </c>
    </row>
    <row r="58" spans="1:13" ht="55.2">
      <c r="A58" s="66" t="s">
        <v>60</v>
      </c>
      <c r="B58" s="53">
        <v>0</v>
      </c>
      <c r="C58" s="54">
        <v>0</v>
      </c>
      <c r="D58" s="54">
        <v>0</v>
      </c>
      <c r="E58" s="54">
        <v>0</v>
      </c>
      <c r="F58" s="54">
        <v>0</v>
      </c>
      <c r="G58" s="55">
        <v>0</v>
      </c>
      <c r="H58" s="53">
        <v>1</v>
      </c>
      <c r="I58" s="54">
        <v>1</v>
      </c>
      <c r="J58" s="54">
        <v>0</v>
      </c>
      <c r="K58" s="54">
        <v>0</v>
      </c>
      <c r="L58" s="54">
        <v>0</v>
      </c>
      <c r="M58" s="55">
        <v>0</v>
      </c>
    </row>
    <row r="59" spans="1:13" ht="41.4">
      <c r="A59" s="66" t="s">
        <v>61</v>
      </c>
      <c r="B59" s="53">
        <v>1</v>
      </c>
      <c r="C59" s="54">
        <v>1</v>
      </c>
      <c r="D59" s="54">
        <v>0</v>
      </c>
      <c r="E59" s="54">
        <v>0</v>
      </c>
      <c r="F59" s="54">
        <v>0</v>
      </c>
      <c r="G59" s="55">
        <v>0</v>
      </c>
      <c r="H59" s="53">
        <v>4</v>
      </c>
      <c r="I59" s="54">
        <v>2</v>
      </c>
      <c r="J59" s="54">
        <v>0</v>
      </c>
      <c r="K59" s="54">
        <v>0</v>
      </c>
      <c r="L59" s="54">
        <v>0</v>
      </c>
      <c r="M59" s="55">
        <v>0</v>
      </c>
    </row>
    <row r="60" spans="1:13">
      <c r="A60" s="66" t="s">
        <v>62</v>
      </c>
      <c r="B60" s="53">
        <v>0</v>
      </c>
      <c r="C60" s="54">
        <v>0</v>
      </c>
      <c r="D60" s="54">
        <v>0</v>
      </c>
      <c r="E60" s="54">
        <v>0</v>
      </c>
      <c r="F60" s="54">
        <v>0</v>
      </c>
      <c r="G60" s="55">
        <v>0</v>
      </c>
      <c r="H60" s="53">
        <v>1</v>
      </c>
      <c r="I60" s="54">
        <v>0</v>
      </c>
      <c r="J60" s="54">
        <v>0</v>
      </c>
      <c r="K60" s="54">
        <v>0</v>
      </c>
      <c r="L60" s="54">
        <v>1</v>
      </c>
      <c r="M60" s="55">
        <v>0</v>
      </c>
    </row>
    <row r="61" spans="1:13" ht="27.6">
      <c r="A61" s="66" t="s">
        <v>63</v>
      </c>
      <c r="B61" s="53">
        <v>0</v>
      </c>
      <c r="C61" s="54">
        <v>5</v>
      </c>
      <c r="D61" s="54">
        <v>0</v>
      </c>
      <c r="E61" s="54">
        <v>0</v>
      </c>
      <c r="F61" s="54">
        <v>0</v>
      </c>
      <c r="G61" s="55">
        <v>0</v>
      </c>
      <c r="H61" s="53">
        <v>8</v>
      </c>
      <c r="I61" s="54">
        <v>14</v>
      </c>
      <c r="J61" s="54">
        <v>0</v>
      </c>
      <c r="K61" s="54">
        <v>0</v>
      </c>
      <c r="L61" s="54">
        <v>0</v>
      </c>
      <c r="M61" s="55">
        <v>0</v>
      </c>
    </row>
    <row r="62" spans="1:13">
      <c r="A62" s="66" t="s">
        <v>64</v>
      </c>
      <c r="B62" s="53">
        <v>0</v>
      </c>
      <c r="C62" s="54">
        <v>0</v>
      </c>
      <c r="D62" s="54">
        <v>0</v>
      </c>
      <c r="E62" s="54">
        <v>0</v>
      </c>
      <c r="F62" s="54">
        <v>0</v>
      </c>
      <c r="G62" s="55">
        <v>0</v>
      </c>
      <c r="H62" s="53">
        <v>2</v>
      </c>
      <c r="I62" s="54">
        <v>0</v>
      </c>
      <c r="J62" s="54">
        <v>0</v>
      </c>
      <c r="K62" s="54">
        <v>0</v>
      </c>
      <c r="L62" s="54">
        <v>1</v>
      </c>
      <c r="M62" s="55">
        <v>0</v>
      </c>
    </row>
    <row r="63" spans="1:13" ht="55.2">
      <c r="A63" s="66" t="s">
        <v>65</v>
      </c>
      <c r="B63" s="53">
        <v>0</v>
      </c>
      <c r="C63" s="54">
        <v>0</v>
      </c>
      <c r="D63" s="54">
        <v>0</v>
      </c>
      <c r="E63" s="54">
        <v>0</v>
      </c>
      <c r="F63" s="54">
        <v>0</v>
      </c>
      <c r="G63" s="55">
        <v>0</v>
      </c>
      <c r="H63" s="53">
        <v>0</v>
      </c>
      <c r="I63" s="54">
        <v>1</v>
      </c>
      <c r="J63" s="54">
        <v>0</v>
      </c>
      <c r="K63" s="54">
        <v>0</v>
      </c>
      <c r="L63" s="54">
        <v>0</v>
      </c>
      <c r="M63" s="55">
        <v>0</v>
      </c>
    </row>
    <row r="64" spans="1:13" ht="27.6">
      <c r="A64" s="66" t="s">
        <v>66</v>
      </c>
      <c r="B64" s="53">
        <v>1017</v>
      </c>
      <c r="C64" s="54">
        <v>0</v>
      </c>
      <c r="D64" s="54">
        <v>2</v>
      </c>
      <c r="E64" s="54">
        <v>0</v>
      </c>
      <c r="F64" s="54">
        <v>6</v>
      </c>
      <c r="G64" s="55">
        <v>0</v>
      </c>
      <c r="H64" s="53">
        <v>1386</v>
      </c>
      <c r="I64" s="54">
        <v>0</v>
      </c>
      <c r="J64" s="54">
        <v>10</v>
      </c>
      <c r="K64" s="54">
        <v>0</v>
      </c>
      <c r="L64" s="54">
        <v>16</v>
      </c>
      <c r="M64" s="55">
        <v>0</v>
      </c>
    </row>
    <row r="65" spans="1:13" ht="14.4" thickBot="1">
      <c r="A65" s="66" t="s">
        <v>67</v>
      </c>
      <c r="B65" s="56">
        <v>0</v>
      </c>
      <c r="C65" s="57">
        <v>3</v>
      </c>
      <c r="D65" s="57">
        <v>0</v>
      </c>
      <c r="E65" s="57">
        <v>0</v>
      </c>
      <c r="F65" s="57">
        <v>0</v>
      </c>
      <c r="G65" s="58">
        <v>0</v>
      </c>
      <c r="H65" s="56">
        <v>1</v>
      </c>
      <c r="I65" s="57">
        <v>29</v>
      </c>
      <c r="J65" s="57">
        <v>0</v>
      </c>
      <c r="K65" s="57">
        <v>1</v>
      </c>
      <c r="L65" s="57">
        <v>0</v>
      </c>
      <c r="M65" s="58">
        <v>0</v>
      </c>
    </row>
    <row r="66" spans="1:13" ht="14.4" thickBot="1">
      <c r="A66" s="31" t="s">
        <v>68</v>
      </c>
      <c r="B66" s="38">
        <f>SUM(B48:B65)-SUMIF($A48:$A65,"-в т.ч. детская шалость",B48:B65)-SUMIF($A48:$A65,"-в т.ч. неосторожность при курении",B48:B65)</f>
        <v>1026</v>
      </c>
      <c r="C66" s="39">
        <f t="shared" ref="C66:M66" si="4">SUM(C48:C65)-SUMIF($A48:$A65,"-в т.ч. детская шалость",C48:C65)-SUMIF($A48:$A65,"-в т.ч. неосторожность при курении",C48:C65)</f>
        <v>2211</v>
      </c>
      <c r="D66" s="39">
        <f t="shared" si="4"/>
        <v>2</v>
      </c>
      <c r="E66" s="39">
        <f t="shared" si="4"/>
        <v>2</v>
      </c>
      <c r="F66" s="39">
        <f t="shared" si="4"/>
        <v>6</v>
      </c>
      <c r="G66" s="40">
        <f t="shared" si="4"/>
        <v>17</v>
      </c>
      <c r="H66" s="38">
        <f t="shared" si="4"/>
        <v>2765</v>
      </c>
      <c r="I66" s="39">
        <f t="shared" si="4"/>
        <v>4689</v>
      </c>
      <c r="J66" s="39">
        <f t="shared" si="4"/>
        <v>94</v>
      </c>
      <c r="K66" s="39">
        <f t="shared" si="4"/>
        <v>65</v>
      </c>
      <c r="L66" s="39">
        <f t="shared" si="4"/>
        <v>110</v>
      </c>
      <c r="M66" s="40">
        <f t="shared" si="4"/>
        <v>116</v>
      </c>
    </row>
  </sheetData>
  <pageMargins left="0.39370078740157477" right="0.39370078740157477" top="0.39370078740157477" bottom="0.3937007874015747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Город</vt:lpstr>
      <vt:lpstr>Область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2021-04-26T03:48:00Z</dcterms:created>
  <dcterms:modified xsi:type="dcterms:W3CDTF">2021-04-26T04:47:53Z</dcterms:modified>
</cp:coreProperties>
</file>